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ryanez\Desktop\"/>
    </mc:Choice>
  </mc:AlternateContent>
  <xr:revisionPtr revIDLastSave="0" documentId="8_{22150B61-E06C-49C2-8CAF-A3CF144F632D}" xr6:coauthVersionLast="47" xr6:coauthVersionMax="47" xr10:uidLastSave="{00000000-0000-0000-0000-000000000000}"/>
  <bookViews>
    <workbookView xWindow="-120" yWindow="-120" windowWidth="20730" windowHeight="11310" tabRatio="833" activeTab="2" xr2:uid="{8EFC3594-C217-44AD-A561-674364256601}"/>
  </bookViews>
  <sheets>
    <sheet name="BG Trim ESP" sheetId="1" r:id="rId1"/>
    <sheet name="ER Trim ESP" sheetId="3" r:id="rId2"/>
    <sheet name="FE Trim ESP" sheetId="5" r:id="rId3"/>
  </sheets>
  <definedNames>
    <definedName name="_xlnm._FilterDatabase" localSheetId="0" hidden="1">'BG Trim ESP'!$C$4:$D$74</definedName>
    <definedName name="_xlnm.Print_Area" localSheetId="0">'BG Trim ESP'!$C$1:$K$72</definedName>
    <definedName name="_xlnm.Print_Area" localSheetId="1">'ER Trim ESP'!$B$1:$N$35</definedName>
    <definedName name="_xlnm.Print_Area" localSheetId="2">'FE Trim ESP'!$B$1:$N$50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5" l="1"/>
  <c r="R8" i="5" s="1"/>
  <c r="H8" i="5"/>
  <c r="Q8" i="5" s="1"/>
  <c r="E8" i="5" l="1"/>
  <c r="N8" i="5" s="1"/>
  <c r="D8" i="5"/>
  <c r="M8" i="5" s="1"/>
  <c r="N8" i="3"/>
  <c r="M8" i="3"/>
  <c r="H3" i="5" l="1"/>
</calcChain>
</file>

<file path=xl/sharedStrings.xml><?xml version="1.0" encoding="utf-8"?>
<sst xmlns="http://schemas.openxmlformats.org/spreadsheetml/2006/main" count="166" uniqueCount="120">
  <si>
    <t xml:space="preserve">Sigma Alimentos, S.A. de C.V. y Subsidiarias </t>
  </si>
  <si>
    <t>ESTADO DE SITUACIÓN FINANCIERA</t>
  </si>
  <si>
    <t>Información en miles</t>
  </si>
  <si>
    <t>(miles de pesos)</t>
  </si>
  <si>
    <t>Var.</t>
  </si>
  <si>
    <t>(miles de dólares)</t>
  </si>
  <si>
    <t>($)</t>
  </si>
  <si>
    <t>(%)</t>
  </si>
  <si>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</si>
  <si>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</si>
  <si>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</si>
  <si>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</si>
  <si>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</si>
  <si>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</si>
  <si>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</si>
  <si>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</si>
  <si>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</si>
  <si>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ACTIVO NO CIRCULANTE:</t>
  </si>
  <si>
    <t>Propiedad, planta y equipo, neto</t>
  </si>
  <si>
    <t>Activos intangibles, neto</t>
  </si>
  <si>
    <t>Crédito mercantil</t>
  </si>
  <si>
    <t>Impuestos diferidos a la utilidad</t>
  </si>
  <si>
    <t>Inversiones en asociadas y negocios conjuntos</t>
  </si>
  <si>
    <t>Otros activos no circulantes</t>
  </si>
  <si>
    <t>Total activo no circulante</t>
  </si>
  <si>
    <t>Total activo</t>
  </si>
  <si>
    <t>PASIVO Y CAPITAL CONTABLE</t>
  </si>
  <si>
    <t>Deuda circulante</t>
  </si>
  <si>
    <t>Impuesto a la utilidad por pagar</t>
  </si>
  <si>
    <t>Provisiones</t>
  </si>
  <si>
    <t>Otros pasivos circulantes</t>
  </si>
  <si>
    <t>PASIVO NO CIRCULANTE:</t>
  </si>
  <si>
    <t>Deuda a largo plazo</t>
  </si>
  <si>
    <t>Documentos por pagar</t>
  </si>
  <si>
    <t>Beneficios a empleados</t>
  </si>
  <si>
    <t>Provisiones largo plazo</t>
  </si>
  <si>
    <t>Impuestos sobre la renta por pagar</t>
  </si>
  <si>
    <t>Otros pasivos no circulantes</t>
  </si>
  <si>
    <t>Total pasivo</t>
  </si>
  <si>
    <t>CAPITAL CONTABLE:</t>
  </si>
  <si>
    <t>Total capital contable</t>
  </si>
  <si>
    <t>Total capital contable de la participación controladora:</t>
  </si>
  <si>
    <t>Total capital contable de la participación no controladora:</t>
  </si>
  <si>
    <t>Total pasivo y capital contable</t>
  </si>
  <si>
    <t>Razón circulante</t>
  </si>
  <si>
    <t>Pasivo a capital contable consolidado</t>
  </si>
  <si>
    <t>ESTADO DE RESULTADOS</t>
  </si>
  <si>
    <t xml:space="preserve">Información en miles </t>
  </si>
  <si>
    <t>Ventas netas</t>
  </si>
  <si>
    <t>Costo de ventas</t>
  </si>
  <si>
    <t>Utilidad bruta</t>
  </si>
  <si>
    <t>Gastos de venta</t>
  </si>
  <si>
    <t>Gastos de administración</t>
  </si>
  <si>
    <t>Otros ingresos (gastos), neto</t>
  </si>
  <si>
    <t>Utilidad de operación</t>
  </si>
  <si>
    <t>Ingresos financieros</t>
  </si>
  <si>
    <t>Gastos financieros</t>
  </si>
  <si>
    <t>Ganancia (pérdida) cambiaria, neta</t>
  </si>
  <si>
    <t>Participación en utilidad (pérdida) de asociadas</t>
  </si>
  <si>
    <t>Utilidad antes de impuestos</t>
  </si>
  <si>
    <t>Provisión para impuestos a la utilidad</t>
  </si>
  <si>
    <t>Utilidad neta consolidada</t>
  </si>
  <si>
    <t>Utilidad (perdida) atribulble a:</t>
  </si>
  <si>
    <t>Participación de la controladora</t>
  </si>
  <si>
    <t>Participación no controladora</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</si>
  <si>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</si>
  <si>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</si>
  <si>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</si>
  <si>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</si>
  <si>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</si>
  <si>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</si>
  <si>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</si>
  <si>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</si>
  <si>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</si>
  <si>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</si>
  <si>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</si>
  <si>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</si>
  <si>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</si>
  <si>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</si>
  <si>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</si>
  <si>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</si>
  <si>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</si>
  <si>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</si>
  <si>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</si>
  <si>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</si>
  <si>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</si>
  <si>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</si>
  <si>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</si>
  <si>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</si>
  <si>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</si>
  <si>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</si>
  <si>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</si>
  <si>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</si>
  <si>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</si>
  <si>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</si>
  <si>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</si>
  <si>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</si>
  <si>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</si>
  <si>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</si>
  <si>
    <t>Intereses devengados por pagar</t>
  </si>
  <si>
    <t>Derecho de uso por arrendamiento, neto</t>
  </si>
  <si>
    <t>Pasivo por arrendamientos</t>
  </si>
  <si>
    <t>Convertido a dólares para conveniencia del lector, usando el tipo de cambio promedio publicado por el Banco de México para pago de obligaciones denominadas en dólares para cada mes comprendido en el trimestre.</t>
  </si>
  <si>
    <t>Acum 21</t>
  </si>
  <si>
    <t>PASIVO CIRCULANTE:</t>
  </si>
  <si>
    <t>IV Trim 21</t>
  </si>
  <si>
    <t>Proveedores y Otras cuentas por pagar</t>
  </si>
  <si>
    <t>Acum 22</t>
  </si>
  <si>
    <r>
      <t>Acum 22</t>
    </r>
    <r>
      <rPr>
        <b/>
        <vertAlign val="subscript"/>
        <sz val="11"/>
        <color theme="1"/>
        <rFont val="Calibri"/>
        <family val="2"/>
      </rPr>
      <t>(1)</t>
    </r>
  </si>
  <si>
    <r>
      <t>Acum 21</t>
    </r>
    <r>
      <rPr>
        <b/>
        <vertAlign val="subscript"/>
        <sz val="11"/>
        <color theme="1"/>
        <rFont val="Calibri"/>
        <family val="2"/>
      </rPr>
      <t>(2)</t>
    </r>
  </si>
  <si>
    <t>Total activo circulante</t>
  </si>
  <si>
    <t>Total pasivo circulante</t>
  </si>
  <si>
    <t>Total pasivo no circulante</t>
  </si>
  <si>
    <t>Dic '22</t>
  </si>
  <si>
    <t>Dic '21</t>
  </si>
  <si>
    <r>
      <t xml:space="preserve">Dic '22 </t>
    </r>
    <r>
      <rPr>
        <b/>
        <vertAlign val="superscript"/>
        <sz val="11"/>
        <color theme="1"/>
        <rFont val="Calibri"/>
        <family val="2"/>
      </rPr>
      <t>(1)</t>
    </r>
  </si>
  <si>
    <r>
      <t xml:space="preserve">Dic '21 </t>
    </r>
    <r>
      <rPr>
        <b/>
        <vertAlign val="superscript"/>
        <sz val="11"/>
        <color theme="1"/>
        <rFont val="Calibri"/>
        <family val="2"/>
      </rPr>
      <t>(2)</t>
    </r>
  </si>
  <si>
    <t>(1)       Convertido a dólares para conveniencia del lector, usando el tipo de cambio de 19.3615 publicado por el Banco de México para pago de obligaciones denominadas en dólares para el 31 de diciembre de 2022</t>
  </si>
  <si>
    <t>(2)       Convertido a dólares para conveniencia del lector, usando el tipo de cambio de 20.5835 publicado por el Banco de México para pago de obligaciones denominadas en dólares para el 31 de diciembre del 2021</t>
  </si>
  <si>
    <t>IV Trim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</si>
</sst>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0.0\)"/>
    <numFmt numFmtId="167" formatCode="#,##0.00;\(#,##0.00\)"/>
    <numFmt numFmtId="168" formatCode="#,##0.0000;\(#,##0.0000\)"/>
    <numFmt numFmtId="169" formatCode="_-* #,##0.00000_-;\-* #,##0.00000_-;_-* &quot;-&quot;??_-;_-@_-"/>
    <numFmt numFmtId="170"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sz val="11"/>
      <color rgb="FFC22828"/>
      <name val="Calibri"/>
      <family val="2"/>
      <scheme val="minor"/>
    </font>
    <font>
      <sz val="11"/>
      <color rgb="FFC22828"/>
      <name val="Calibri"/>
      <family val="2"/>
      <scheme val="minor"/>
    </font>
    <font>
      <sz val="9"/>
      <color indexed="8"/>
      <name val="Calibri"/>
      <family val="2"/>
      <scheme val="minor"/>
    </font>
    <font>
      <sz val="10"/>
      <color rgb="FF000000"/>
      <name val="Segoe UI"/>
      <family val="2"/>
    </font>
    <font>
      <sz val="9"/>
      <color rgb="FF7F7F7F"/>
      <name val="Calibri"/>
      <family val="2"/>
      <scheme val="minor"/>
    </font>
    <font>
      <b/>
      <vertAlign val="subscript"/>
      <sz val="11"/>
      <color theme="1"/>
      <name val="Calibri"/>
      <family val="2"/>
    </font>
    <font>
      <b/>
      <vertAlign val="superscript"/>
      <sz val="11"/>
      <color theme="1"/>
      <name val="Calibri"/>
      <family val="2"/>
    </font>
    <font>
      <sz val="10"/>
      <name val="Arial"/>
      <family val="2"/>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4">
    <xf numFmtId="0" fontId="0" fillId="0" borderId="0"/>
    <xf numFmtId="164" fontId="1" fillId="0" borderId="0" applyFont="0" applyFill="0" applyBorder="0" applyAlignment="0" applyProtection="0"/>
    <xf numFmtId="0" fontId="1" fillId="0" borderId="0"/>
    <xf numFmtId="0" fontId="14" fillId="0" borderId="0"/>
  </cellStyleXfs>
  <cellXfs count="49">
    <xf numFmtId="0" fontId="0" fillId="0" borderId="0" xfId="0"/>
    <xf numFmtId="0" fontId="4" fillId="0" borderId="0" xfId="0" applyFont="1"/>
    <xf numFmtId="0" fontId="3" fillId="0" borderId="0" xfId="0" applyFont="1"/>
    <xf numFmtId="0" fontId="5" fillId="0" borderId="1" xfId="0" applyFont="1" applyBorder="1"/>
    <xf numFmtId="0" fontId="0" fillId="0" borderId="1" xfId="0" applyBorder="1"/>
    <xf numFmtId="0" fontId="2" fillId="0" borderId="0" xfId="0" applyFont="1"/>
    <xf numFmtId="0" fontId="6" fillId="0" borderId="0" xfId="0" applyFont="1" applyAlignment="1">
      <alignment horizontal="center"/>
    </xf>
    <xf numFmtId="0" fontId="0" fillId="0" borderId="2" xfId="0" applyBorder="1"/>
    <xf numFmtId="0" fontId="2" fillId="0" borderId="2" xfId="0" quotePrefix="1" applyFont="1" applyBorder="1" applyAlignment="1">
      <alignment horizontal="center"/>
    </xf>
    <xf numFmtId="0" fontId="6" fillId="0" borderId="2" xfId="0" quotePrefix="1" applyFont="1" applyBorder="1" applyAlignment="1">
      <alignment horizontal="center"/>
    </xf>
    <xf numFmtId="0" fontId="7" fillId="0" borderId="0" xfId="0" applyFont="1"/>
    <xf numFmtId="165" fontId="0" fillId="0" borderId="0" xfId="0" applyNumberFormat="1"/>
    <xf numFmtId="0" fontId="8" fillId="0" borderId="0" xfId="0" applyFont="1"/>
    <xf numFmtId="166" fontId="0" fillId="0" borderId="0" xfId="0" applyNumberFormat="1"/>
    <xf numFmtId="0" fontId="2" fillId="0" borderId="3" xfId="0" applyFont="1" applyBorder="1"/>
    <xf numFmtId="165" fontId="2" fillId="0" borderId="3" xfId="0" applyNumberFormat="1" applyFont="1" applyBorder="1"/>
    <xf numFmtId="166" fontId="2" fillId="0" borderId="3" xfId="0" applyNumberFormat="1" applyFont="1" applyBorder="1"/>
    <xf numFmtId="0" fontId="2" fillId="0" borderId="4" xfId="0" applyFont="1" applyBorder="1"/>
    <xf numFmtId="0" fontId="0" fillId="0" borderId="4" xfId="0" applyBorder="1"/>
    <xf numFmtId="165" fontId="2" fillId="0" borderId="4" xfId="0" applyNumberFormat="1" applyFont="1" applyBorder="1"/>
    <xf numFmtId="166" fontId="2" fillId="0" borderId="4" xfId="0" applyNumberFormat="1" applyFont="1" applyBorder="1"/>
    <xf numFmtId="165" fontId="2" fillId="0" borderId="0" xfId="0" applyNumberFormat="1" applyFont="1"/>
    <xf numFmtId="166" fontId="2" fillId="0" borderId="0" xfId="0" applyNumberFormat="1" applyFont="1"/>
    <xf numFmtId="4" fontId="0" fillId="0" borderId="0" xfId="0" applyNumberFormat="1"/>
    <xf numFmtId="0" fontId="0" fillId="0" borderId="5" xfId="0" applyBorder="1"/>
    <xf numFmtId="165" fontId="0" fillId="0" borderId="5" xfId="0" applyNumberFormat="1" applyBorder="1"/>
    <xf numFmtId="167" fontId="0" fillId="0" borderId="0" xfId="0" applyNumberFormat="1"/>
    <xf numFmtId="0" fontId="9" fillId="0" borderId="0" xfId="0" quotePrefix="1" applyFont="1"/>
    <xf numFmtId="0" fontId="9" fillId="0" borderId="0" xfId="0" applyFont="1"/>
    <xf numFmtId="168" fontId="0" fillId="0" borderId="0" xfId="0" applyNumberFormat="1"/>
    <xf numFmtId="166" fontId="0" fillId="0" borderId="5" xfId="0" applyNumberFormat="1" applyBorder="1"/>
    <xf numFmtId="169" fontId="0" fillId="0" borderId="0" xfId="1" applyNumberFormat="1" applyFont="1"/>
    <xf numFmtId="0" fontId="2" fillId="0" borderId="1" xfId="0" applyFont="1" applyBorder="1"/>
    <xf numFmtId="165" fontId="2" fillId="0" borderId="1" xfId="0" applyNumberFormat="1" applyFont="1" applyBorder="1"/>
    <xf numFmtId="166" fontId="2" fillId="0" borderId="1" xfId="0" applyNumberFormat="1" applyFont="1" applyBorder="1"/>
    <xf numFmtId="170" fontId="0" fillId="0" borderId="0" xfId="0" applyNumberFormat="1"/>
    <xf numFmtId="4" fontId="10" fillId="0" borderId="0" xfId="0" applyNumberFormat="1" applyFont="1" applyAlignment="1">
      <alignment vertical="center"/>
    </xf>
    <xf numFmtId="0" fontId="2" fillId="0" borderId="5" xfId="0" applyFont="1" applyBorder="1"/>
    <xf numFmtId="165" fontId="2" fillId="0" borderId="5" xfId="0" applyNumberFormat="1" applyFont="1" applyBorder="1"/>
    <xf numFmtId="166" fontId="2" fillId="0" borderId="5" xfId="0" applyNumberFormat="1" applyFont="1" applyBorder="1"/>
    <xf numFmtId="0" fontId="2" fillId="0" borderId="6" xfId="0" applyFont="1" applyBorder="1"/>
    <xf numFmtId="165" fontId="2" fillId="0" borderId="6" xfId="0" applyNumberFormat="1" applyFont="1" applyBorder="1"/>
    <xf numFmtId="166" fontId="2" fillId="0" borderId="6" xfId="0" applyNumberFormat="1" applyFont="1" applyBorder="1"/>
    <xf numFmtId="0" fontId="8" fillId="0" borderId="0" xfId="0" applyFont="1" applyAlignment="1">
      <alignment horizontal="left"/>
    </xf>
    <xf numFmtId="0" fontId="9" fillId="0" borderId="0" xfId="0" quotePrefix="1" applyFont="1" applyAlignment="1">
      <alignment horizontal="left" wrapText="1"/>
    </xf>
    <xf numFmtId="0" fontId="1" fillId="0" borderId="0" xfId="0" quotePrefix="1" applyFont="1" applyAlignment="1">
      <alignment horizontal="center"/>
    </xf>
    <xf numFmtId="0" fontId="6" fillId="0" borderId="0" xfId="0" applyFont="1" applyAlignment="1">
      <alignment horizontal="center"/>
    </xf>
    <xf numFmtId="0" fontId="9" fillId="0" borderId="0" xfId="0" applyFont="1" applyAlignment="1">
      <alignment horizontal="left" wrapText="1"/>
    </xf>
    <xf numFmtId="0" fontId="11" fillId="0" borderId="0" xfId="0" applyFont="1" applyAlignment="1">
      <alignment horizontal="left" wrapText="1"/>
    </xf>
  </cellXfs>
  <cellStyles count="4">
    <cellStyle name="Comma" xfId="1" builtinId="3"/>
    <cellStyle name="Normal" xfId="0" builtinId="0"/>
    <cellStyle name="Normal 2" xfId="3" xr:uid="{85E34A5D-AA35-40F5-AA2E-E11FC303BA6A}"/>
    <cellStyle name="Normal 5" xfId="2" xr:uid="{B738AC36-1545-4D1C-890E-01CEADC471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581025</xdr:colOff>
      <xdr:row>2</xdr:row>
      <xdr:rowOff>38100</xdr:rowOff>
    </xdr:from>
    <xdr:to>
      <xdr:col>10</xdr:col>
      <xdr:colOff>847725</xdr:colOff>
      <xdr:row>4</xdr:row>
      <xdr:rowOff>228600</xdr:rowOff>
    </xdr:to>
    <xdr:pic>
      <xdr:nvPicPr>
        <xdr:cNvPr id="3" name="Picture 2" descr="\\files\Planeacion\Planestr2\Investor Relations\COMUNICACIÓN\6 SERVICIOS DE COMUNICACIÓN\Banco de Fotos\8 Logos\1. Sigma Corporativo\Sigma Global-alta.png">
          <a:extLst>
            <a:ext uri="{FF2B5EF4-FFF2-40B4-BE49-F238E27FC236}">
              <a16:creationId xmlns:a16="http://schemas.microsoft.com/office/drawing/2014/main" id="{FFA1BC00-DC3C-4457-90BA-2BF34DD320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8175" y="419100"/>
          <a:ext cx="1162050" cy="676275"/>
        </a:xfrm>
        <a:prstGeom prst="rect">
          <a:avLst/>
        </a:prstGeom>
        <a:noFill/>
        <a:ln>
          <a:noFill/>
        </a:ln>
      </xdr:spPr>
    </xdr:pic>
    <xdr:clientData/>
  </xdr:twoCellAnchor>
  <xdr:twoCellAnchor>
    <xdr:from>
      <xdr:col>9</xdr:col>
      <xdr:colOff>0</xdr:colOff>
      <xdr:row>5</xdr:row>
      <xdr:rowOff>0</xdr:rowOff>
    </xdr:from>
    <xdr:to>
      <xdr:col>9</xdr:col>
      <xdr:colOff>0</xdr:colOff>
      <xdr:row>64</xdr:row>
      <xdr:rowOff>0</xdr:rowOff>
    </xdr:to>
    <xdr:cxnSp macro="">
      <xdr:nvCxnSpPr>
        <xdr:cNvPr id="4" name="Straight Connector 3">
          <a:extLst>
            <a:ext uri="{FF2B5EF4-FFF2-40B4-BE49-F238E27FC236}">
              <a16:creationId xmlns:a16="http://schemas.microsoft.com/office/drawing/2014/main" id="{435E7C3A-3F74-4CBB-89A9-9DEFB7514242}"/>
            </a:ext>
          </a:extLst>
        </xdr:cNvPr>
        <xdr:cNvCxnSpPr/>
      </xdr:nvCxnSpPr>
      <xdr:spPr>
        <a:xfrm>
          <a:off x="9286875" y="1143000"/>
          <a:ext cx="0" cy="1099185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14</xdr:col>
      <xdr:colOff>0</xdr:colOff>
      <xdr:row>4</xdr:row>
      <xdr:rowOff>219075</xdr:rowOff>
    </xdr:to>
    <xdr:pic>
      <xdr:nvPicPr>
        <xdr:cNvPr id="3" name="Picture 2" descr="\\files\Planeacion\Planestr2\Investor Relations\COMUNICACIÓN\6 SERVICIOS DE COMUNICACIÓN\Banco de Fotos\8 Logos\1. Sigma Corporativo\Sigma Global-alta.png">
          <a:extLst>
            <a:ext uri="{FF2B5EF4-FFF2-40B4-BE49-F238E27FC236}">
              <a16:creationId xmlns:a16="http://schemas.microsoft.com/office/drawing/2014/main" id="{33B1A824-CAF7-4FD8-8773-E3B5351B09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7088" y="466725"/>
          <a:ext cx="1157287" cy="621506"/>
        </a:xfrm>
        <a:prstGeom prst="rect">
          <a:avLst/>
        </a:prstGeom>
        <a:noFill/>
        <a:ln>
          <a:noFill/>
        </a:ln>
      </xdr:spPr>
    </xdr:pic>
    <xdr:clientData/>
  </xdr:twoCellAnchor>
  <xdr:twoCellAnchor>
    <xdr:from>
      <xdr:col>11</xdr:col>
      <xdr:colOff>100014</xdr:colOff>
      <xdr:row>5</xdr:row>
      <xdr:rowOff>47625</xdr:rowOff>
    </xdr:from>
    <xdr:to>
      <xdr:col>11</xdr:col>
      <xdr:colOff>100015</xdr:colOff>
      <xdr:row>32</xdr:row>
      <xdr:rowOff>30480</xdr:rowOff>
    </xdr:to>
    <xdr:cxnSp macro="">
      <xdr:nvCxnSpPr>
        <xdr:cNvPr id="4" name="Straight Connector 3">
          <a:extLst>
            <a:ext uri="{FF2B5EF4-FFF2-40B4-BE49-F238E27FC236}">
              <a16:creationId xmlns:a16="http://schemas.microsoft.com/office/drawing/2014/main" id="{3E091071-9359-4456-B235-7071C20221EF}"/>
            </a:ext>
          </a:extLst>
        </xdr:cNvPr>
        <xdr:cNvCxnSpPr/>
      </xdr:nvCxnSpPr>
      <xdr:spPr>
        <a:xfrm>
          <a:off x="5124452" y="1190625"/>
          <a:ext cx="1" cy="526923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171458</xdr:colOff>
      <xdr:row>2</xdr:row>
      <xdr:rowOff>85725</xdr:rowOff>
    </xdr:from>
    <xdr:to>
      <xdr:col>13</xdr:col>
      <xdr:colOff>642939</xdr:colOff>
      <xdr:row>4</xdr:row>
      <xdr:rowOff>219075</xdr:rowOff>
    </xdr:to>
    <xdr:pic>
      <xdr:nvPicPr>
        <xdr:cNvPr id="4" name="Picture 3" descr="\\files\Planeacion\Planestr2\Investor Relations\COMUNICACIÓN\6 SERVICIOS DE COMUNICACIÓN\Banco de Fotos\8 Logos\1. Sigma Corporativo\Sigma Global-alta.png">
          <a:extLst>
            <a:ext uri="{FF2B5EF4-FFF2-40B4-BE49-F238E27FC236}">
              <a16:creationId xmlns:a16="http://schemas.microsoft.com/office/drawing/2014/main" id="{6454704A-0A80-46CD-B570-CFAD03EE0D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9458" y="466725"/>
          <a:ext cx="1162044" cy="621506"/>
        </a:xfrm>
        <a:prstGeom prst="rect">
          <a:avLst/>
        </a:prstGeom>
        <a:noFill/>
        <a:ln>
          <a:noFill/>
        </a:ln>
      </xdr:spPr>
    </xdr:pic>
    <xdr:clientData/>
  </xdr:twoCellAnchor>
  <xdr:twoCellAnchor>
    <xdr:from>
      <xdr:col>11</xdr:col>
      <xdr:colOff>180975</xdr:colOff>
      <xdr:row>5</xdr:row>
      <xdr:rowOff>28574</xdr:rowOff>
    </xdr:from>
    <xdr:to>
      <xdr:col>11</xdr:col>
      <xdr:colOff>180976</xdr:colOff>
      <xdr:row>47</xdr:row>
      <xdr:rowOff>185849</xdr:rowOff>
    </xdr:to>
    <xdr:cxnSp macro="">
      <xdr:nvCxnSpPr>
        <xdr:cNvPr id="5" name="Straight Connector 4">
          <a:extLst>
            <a:ext uri="{FF2B5EF4-FFF2-40B4-BE49-F238E27FC236}">
              <a16:creationId xmlns:a16="http://schemas.microsoft.com/office/drawing/2014/main" id="{88F1153E-627E-4908-8D48-94DB342924B8}"/>
            </a:ext>
          </a:extLst>
        </xdr:cNvPr>
        <xdr:cNvCxnSpPr/>
      </xdr:nvCxnSpPr>
      <xdr:spPr>
        <a:xfrm>
          <a:off x="6486525" y="1171574"/>
          <a:ext cx="1" cy="8244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A84E-81C0-4198-95C0-957DF08DDA72}">
  <sheetPr>
    <pageSetUpPr fitToPage="1"/>
  </sheetPr>
  <dimension ref="A1:N75"/>
  <sheetViews>
    <sheetView showGridLines="0" topLeftCell="A13" zoomScale="85" zoomScaleNormal="85" workbookViewId="0">
      <selection activeCell="A76" sqref="A76:XFD1048576"/>
    </sheetView>
  </sheetViews>
  <sheetFormatPr defaultColWidth="0" defaultRowHeight="15" zeroHeight="1" x14ac:dyDescent="0.25"/>
  <cols>
    <col min="1" max="1" width="5.7109375" customWidth="1"/>
    <col min="2" max="2" width="3.7109375" customWidth="1"/>
    <col min="3" max="3" width="2.7109375" customWidth="1"/>
    <col min="4" max="4" width="62.85546875" customWidth="1"/>
    <col min="5" max="5" width="15.85546875" customWidth="1"/>
    <col min="6" max="6" width="14.85546875" bestFit="1" customWidth="1"/>
    <col min="7" max="7" width="16" customWidth="1"/>
    <col min="8" max="8" width="8.7109375" customWidth="1"/>
    <col min="9" max="9" width="2" customWidth="1"/>
    <col min="10" max="11" width="13.42578125" bestFit="1" customWidth="1"/>
    <col min="12" max="12" width="11.140625" customWidth="1"/>
    <col min="13" max="13" width="8.7109375" customWidth="1"/>
    <col min="14" max="14" width="14.5703125" bestFit="1" customWidth="1"/>
    <col min="15" max="16384" width="9.140625" hidden="1"/>
  </cols>
  <sheetData>
    <row r="1" spans="3:13" x14ac:dyDescent="0.25"/>
    <row r="2" spans="3:13" x14ac:dyDescent="0.25"/>
    <row r="3" spans="3:13" x14ac:dyDescent="0.25"/>
    <row r="4" spans="3:13" ht="23.25" x14ac:dyDescent="0.35">
      <c r="C4" s="1" t="s">
        <v>0</v>
      </c>
    </row>
    <row r="5" spans="3:13" ht="21.75" thickBot="1" x14ac:dyDescent="0.4">
      <c r="C5" s="3" t="s">
        <v>1</v>
      </c>
      <c r="D5" s="4"/>
      <c r="E5" s="4"/>
      <c r="F5" s="4"/>
      <c r="G5" s="4"/>
      <c r="H5" s="4"/>
      <c r="I5" s="4"/>
      <c r="J5" s="4"/>
      <c r="K5" s="4"/>
      <c r="L5" s="4"/>
      <c r="M5" s="4"/>
    </row>
    <row r="6" spans="3:13" ht="15" customHeight="1" thickTop="1" x14ac:dyDescent="0.25">
      <c r="C6" s="5" t="s">
        <v>2</v>
      </c>
    </row>
    <row r="7" spans="3:13" x14ac:dyDescent="0.25">
      <c r="E7" s="45" t="s">
        <v>3</v>
      </c>
      <c r="F7" s="45"/>
      <c r="G7" s="46" t="s">
        <v>4</v>
      </c>
      <c r="H7" s="46"/>
      <c r="I7" s="6"/>
      <c r="J7" s="45" t="s">
        <v>5</v>
      </c>
      <c r="K7" s="45"/>
      <c r="L7" s="46" t="s">
        <v>4</v>
      </c>
      <c r="M7" s="46"/>
    </row>
    <row r="8" spans="3:13" ht="18" thickBot="1" x14ac:dyDescent="0.3">
      <c r="C8" s="7"/>
      <c r="D8" s="7"/>
      <c r="E8" s="8" t="s">
        <v>113</v>
      </c>
      <c r="F8" s="8" t="s">
        <v>114</v>
      </c>
      <c r="G8" s="9" t="s">
        <v>6</v>
      </c>
      <c r="H8" s="9" t="s">
        <v>7</v>
      </c>
      <c r="I8" s="9"/>
      <c r="J8" s="8" t="s">
        <v>115</v>
      </c>
      <c r="K8" s="8" t="s">
        <v>116</v>
      </c>
      <c r="L8" s="9" t="s">
        <v>6</v>
      </c>
      <c r="M8" s="9" t="s">
        <v>7</v>
      </c>
    </row>
    <row r="9" spans="3:13" ht="15.75" thickTop="1" x14ac:dyDescent="0.25">
      <c r="C9" s="10" t="s">
        <v>8</v>
      </c>
      <c r="E9" s="11"/>
      <c r="F9" s="11"/>
      <c r="G9" s="11"/>
      <c r="H9" s="11"/>
      <c r="I9" s="11"/>
      <c r="J9" s="11"/>
      <c r="K9" s="11"/>
      <c r="L9" s="11"/>
      <c r="M9" s="11"/>
    </row>
    <row r="10" spans="3:13" x14ac:dyDescent="0.25">
      <c r="C10" s="12"/>
      <c r="D10" s="12" t="s">
        <v>9</v>
      </c>
      <c r="E10" s="11"/>
      <c r="F10" s="11"/>
      <c r="G10" s="11"/>
      <c r="H10" s="11"/>
      <c r="I10" s="11"/>
      <c r="J10" s="11"/>
      <c r="K10" s="11"/>
      <c r="L10" s="11"/>
      <c r="M10" s="11"/>
    </row>
    <row r="11" spans="3:13" x14ac:dyDescent="0.25">
      <c r="D11" t="s">
        <v>10</v>
      </c>
      <c r="E11" s="11">
        <v>13208493</v>
      </c>
      <c r="F11" s="11">
        <v>16856206</v>
      </c>
      <c r="G11" s="11">
        <v>-3647713</v>
      </c>
      <c r="H11" s="13">
        <v>-21.6</v>
      </c>
      <c r="I11" s="13"/>
      <c r="J11" s="11">
        <v>682204</v>
      </c>
      <c r="K11" s="11">
        <v>818918</v>
      </c>
      <c r="L11" s="11">
        <v>-136714</v>
      </c>
      <c r="M11" s="13">
        <v>-16.7</v>
      </c>
    </row>
    <row r="12" spans="3:13" x14ac:dyDescent="0.25">
      <c r="D12" t="s">
        <v>11</v>
      </c>
      <c r="E12" s="11">
        <v>6500</v>
      </c>
      <c r="F12" s="11">
        <v>0</v>
      </c>
      <c r="G12" s="11">
        <v>6500</v>
      </c>
      <c r="H12" s="13">
        <v>0</v>
      </c>
      <c r="I12" s="13"/>
      <c r="J12" s="11">
        <v>336</v>
      </c>
      <c r="K12" s="11">
        <v>0</v>
      </c>
      <c r="L12" s="11">
        <v>336</v>
      </c>
      <c r="M12" s="13">
        <v>0</v>
      </c>
    </row>
    <row r="13" spans="3:13" x14ac:dyDescent="0.25">
      <c r="D13" t="s">
        <v>12</v>
      </c>
      <c r="E13" s="11">
        <v>9077460</v>
      </c>
      <c r="F13" s="11">
        <v>7756484</v>
      </c>
      <c r="G13" s="11">
        <v>1320976</v>
      </c>
      <c r="H13" s="13">
        <v>17</v>
      </c>
      <c r="I13" s="13"/>
      <c r="J13" s="11">
        <v>468841</v>
      </c>
      <c r="K13" s="11">
        <v>376830</v>
      </c>
      <c r="L13" s="11">
        <v>92011</v>
      </c>
      <c r="M13" s="13">
        <v>24.4</v>
      </c>
    </row>
    <row r="14" spans="3:13" x14ac:dyDescent="0.25">
      <c r="D14" t="s">
        <v>13</v>
      </c>
      <c r="E14" s="11">
        <v>740884</v>
      </c>
      <c r="F14" s="11">
        <v>914229</v>
      </c>
      <c r="G14" s="11">
        <v>-173345</v>
      </c>
      <c r="H14" s="13">
        <v>-19</v>
      </c>
      <c r="I14" s="13"/>
      <c r="J14" s="11">
        <v>38266</v>
      </c>
      <c r="K14" s="11">
        <v>44416</v>
      </c>
      <c r="L14" s="11">
        <v>-6150</v>
      </c>
      <c r="M14" s="13">
        <v>-13.8</v>
      </c>
    </row>
    <row r="15" spans="3:13" x14ac:dyDescent="0.25">
      <c r="D15" t="s">
        <v>14</v>
      </c>
      <c r="E15" s="11">
        <v>18302545</v>
      </c>
      <c r="F15" s="11">
        <v>16617315</v>
      </c>
      <c r="G15" s="11">
        <v>1685230</v>
      </c>
      <c r="H15" s="13">
        <v>10.1</v>
      </c>
      <c r="I15" s="13"/>
      <c r="J15" s="11">
        <v>945306</v>
      </c>
      <c r="K15" s="11">
        <v>807312</v>
      </c>
      <c r="L15" s="11">
        <v>137994</v>
      </c>
      <c r="M15" s="13">
        <v>17.100000000000001</v>
      </c>
    </row>
    <row r="16" spans="3:13" x14ac:dyDescent="0.25">
      <c r="D16" t="s">
        <v>15</v>
      </c>
      <c r="E16" s="11">
        <v>2942210</v>
      </c>
      <c r="F16" s="11">
        <v>3338012</v>
      </c>
      <c r="G16" s="11">
        <v>-395802</v>
      </c>
      <c r="H16" s="13">
        <v>-11.9</v>
      </c>
      <c r="I16" s="13"/>
      <c r="J16" s="11">
        <v>151962</v>
      </c>
      <c r="K16" s="11">
        <v>162169</v>
      </c>
      <c r="L16" s="11">
        <v>-10207</v>
      </c>
      <c r="M16" s="13">
        <v>-6.3</v>
      </c>
    </row>
    <row r="17" spans="3:14" ht="15.75" thickBot="1" x14ac:dyDescent="0.3">
      <c r="D17" t="s">
        <v>16</v>
      </c>
      <c r="E17" s="11">
        <v>254227</v>
      </c>
      <c r="F17" s="11">
        <v>48511</v>
      </c>
      <c r="G17" s="11">
        <v>205716</v>
      </c>
      <c r="H17" s="13">
        <v>424.1</v>
      </c>
      <c r="I17" s="13"/>
      <c r="J17" s="11">
        <v>13131</v>
      </c>
      <c r="K17" s="11">
        <v>2357</v>
      </c>
      <c r="L17" s="11">
        <v>10774</v>
      </c>
      <c r="M17" s="13">
        <v>457.1</v>
      </c>
    </row>
    <row r="18" spans="3:14" ht="15.75" thickBot="1" x14ac:dyDescent="0.3">
      <c r="D18" s="14" t="s">
        <v>110</v>
      </c>
      <c r="E18" s="15">
        <v>44532319</v>
      </c>
      <c r="F18" s="15">
        <v>45530757</v>
      </c>
      <c r="G18" s="15">
        <v>-998438</v>
      </c>
      <c r="H18" s="16">
        <v>-2.2000000000000002</v>
      </c>
      <c r="I18" s="16"/>
      <c r="J18" s="15">
        <v>2300046</v>
      </c>
      <c r="K18" s="15">
        <v>2212002</v>
      </c>
      <c r="L18" s="15">
        <v>88044</v>
      </c>
      <c r="M18" s="16">
        <v>4</v>
      </c>
      <c r="N18" s="11"/>
    </row>
    <row r="19" spans="3:14" x14ac:dyDescent="0.25">
      <c r="E19" s="11"/>
      <c r="F19" s="11"/>
      <c r="G19" s="11"/>
      <c r="H19" s="11"/>
      <c r="I19" s="11"/>
      <c r="J19" s="11"/>
      <c r="K19" s="11"/>
      <c r="L19" s="11"/>
      <c r="M19" s="11"/>
    </row>
    <row r="20" spans="3:14" x14ac:dyDescent="0.25">
      <c r="C20" s="12"/>
      <c r="D20" s="12" t="s">
        <v>17</v>
      </c>
      <c r="E20" s="11"/>
      <c r="F20" s="11"/>
      <c r="G20" s="11"/>
      <c r="H20" s="11"/>
      <c r="I20" s="11"/>
      <c r="J20" s="11"/>
      <c r="K20" s="11"/>
      <c r="L20" s="11"/>
      <c r="M20" s="11"/>
    </row>
    <row r="21" spans="3:14" x14ac:dyDescent="0.25">
      <c r="D21" t="s">
        <v>18</v>
      </c>
      <c r="E21" s="11">
        <v>30548039</v>
      </c>
      <c r="F21" s="11">
        <v>30946208</v>
      </c>
      <c r="G21" s="11">
        <v>-398169</v>
      </c>
      <c r="H21" s="13">
        <v>-1.3</v>
      </c>
      <c r="I21" s="13"/>
      <c r="J21" s="11">
        <v>1577772</v>
      </c>
      <c r="K21" s="11">
        <v>1503447</v>
      </c>
      <c r="L21" s="11">
        <v>74325</v>
      </c>
      <c r="M21" s="13">
        <v>4.9000000000000004</v>
      </c>
    </row>
    <row r="22" spans="3:14" x14ac:dyDescent="0.25">
      <c r="D22" t="s">
        <v>19</v>
      </c>
      <c r="E22" s="11">
        <v>12891340</v>
      </c>
      <c r="F22" s="11">
        <v>14461521</v>
      </c>
      <c r="G22" s="11">
        <v>-1570181</v>
      </c>
      <c r="H22" s="13">
        <v>-10.9</v>
      </c>
      <c r="I22" s="13"/>
      <c r="J22" s="11">
        <v>665823</v>
      </c>
      <c r="K22" s="11">
        <v>702579</v>
      </c>
      <c r="L22" s="11">
        <v>-36756</v>
      </c>
      <c r="M22" s="13">
        <v>-5.2</v>
      </c>
    </row>
    <row r="23" spans="3:14" x14ac:dyDescent="0.25">
      <c r="D23" t="s">
        <v>100</v>
      </c>
      <c r="E23" s="11">
        <v>1743697</v>
      </c>
      <c r="F23" s="11">
        <v>2038907</v>
      </c>
      <c r="G23" s="11">
        <v>-295210</v>
      </c>
      <c r="H23" s="13">
        <v>-14.5</v>
      </c>
      <c r="I23" s="13"/>
      <c r="J23" s="11">
        <v>90060</v>
      </c>
      <c r="K23" s="11">
        <v>99055</v>
      </c>
      <c r="L23" s="11">
        <v>-8995</v>
      </c>
      <c r="M23" s="13">
        <v>-9.1</v>
      </c>
    </row>
    <row r="24" spans="3:14" x14ac:dyDescent="0.25">
      <c r="D24" t="s">
        <v>20</v>
      </c>
      <c r="E24" s="11">
        <v>12599522</v>
      </c>
      <c r="F24" s="11">
        <v>14213608</v>
      </c>
      <c r="G24" s="11">
        <v>-1614086</v>
      </c>
      <c r="H24" s="13">
        <v>-11.4</v>
      </c>
      <c r="I24" s="13"/>
      <c r="J24" s="11">
        <v>650751</v>
      </c>
      <c r="K24" s="11">
        <v>690534</v>
      </c>
      <c r="L24" s="11">
        <v>-39783</v>
      </c>
      <c r="M24" s="13">
        <v>-5.8</v>
      </c>
    </row>
    <row r="25" spans="3:14" x14ac:dyDescent="0.25">
      <c r="D25" t="s">
        <v>21</v>
      </c>
      <c r="E25" s="11">
        <v>1894687</v>
      </c>
      <c r="F25" s="11">
        <v>2159585</v>
      </c>
      <c r="G25" s="11">
        <v>-264898</v>
      </c>
      <c r="H25" s="13">
        <v>-12.3</v>
      </c>
      <c r="I25" s="13"/>
      <c r="J25" s="11">
        <v>97858</v>
      </c>
      <c r="K25" s="11">
        <v>104918</v>
      </c>
      <c r="L25" s="11">
        <v>-7060</v>
      </c>
      <c r="M25" s="13">
        <v>-6.7</v>
      </c>
    </row>
    <row r="26" spans="3:14" x14ac:dyDescent="0.25">
      <c r="D26" t="s">
        <v>16</v>
      </c>
      <c r="E26" s="11">
        <v>517167</v>
      </c>
      <c r="F26" s="11">
        <v>954721</v>
      </c>
      <c r="G26" s="11">
        <v>-437554</v>
      </c>
      <c r="H26" s="13">
        <v>-45.8</v>
      </c>
      <c r="I26" s="13"/>
      <c r="J26" s="11">
        <v>26711</v>
      </c>
      <c r="K26" s="11">
        <v>46383</v>
      </c>
      <c r="L26" s="11">
        <v>-19672</v>
      </c>
      <c r="M26" s="13">
        <v>-42.4</v>
      </c>
    </row>
    <row r="27" spans="3:14" x14ac:dyDescent="0.25">
      <c r="D27" t="s">
        <v>22</v>
      </c>
      <c r="E27" s="11">
        <v>143117</v>
      </c>
      <c r="F27" s="11">
        <v>157000</v>
      </c>
      <c r="G27" s="11">
        <v>-13883</v>
      </c>
      <c r="H27" s="13">
        <v>-8.8000000000000007</v>
      </c>
      <c r="I27" s="13"/>
      <c r="J27" s="11">
        <v>7392</v>
      </c>
      <c r="K27" s="11">
        <v>7627</v>
      </c>
      <c r="L27" s="11">
        <v>-235</v>
      </c>
      <c r="M27" s="13">
        <v>-3.1</v>
      </c>
    </row>
    <row r="28" spans="3:14" x14ac:dyDescent="0.25">
      <c r="D28" t="s">
        <v>23</v>
      </c>
      <c r="E28" s="11">
        <v>176185</v>
      </c>
      <c r="F28" s="11">
        <v>119892</v>
      </c>
      <c r="G28" s="11">
        <v>56293</v>
      </c>
      <c r="H28" s="13">
        <v>47</v>
      </c>
      <c r="I28" s="13"/>
      <c r="J28" s="11">
        <v>9100</v>
      </c>
      <c r="K28" s="11">
        <v>5826</v>
      </c>
      <c r="L28" s="11">
        <v>3274</v>
      </c>
      <c r="M28" s="13">
        <v>56.2</v>
      </c>
    </row>
    <row r="29" spans="3:14" ht="15.75" thickBot="1" x14ac:dyDescent="0.3">
      <c r="D29" t="s">
        <v>11</v>
      </c>
      <c r="E29" s="11">
        <v>6500</v>
      </c>
      <c r="F29" s="11">
        <v>32500</v>
      </c>
      <c r="G29" s="11">
        <v>-26000</v>
      </c>
      <c r="H29" s="13">
        <v>-80</v>
      </c>
      <c r="I29" s="13"/>
      <c r="J29" s="11">
        <v>336</v>
      </c>
      <c r="K29" s="11">
        <v>1579</v>
      </c>
      <c r="L29" s="11">
        <v>-1243</v>
      </c>
      <c r="M29" s="13">
        <v>-78.7</v>
      </c>
    </row>
    <row r="30" spans="3:14" ht="15.75" thickBot="1" x14ac:dyDescent="0.3">
      <c r="D30" s="14" t="s">
        <v>24</v>
      </c>
      <c r="E30" s="15">
        <v>60520254</v>
      </c>
      <c r="F30" s="15">
        <v>65083942</v>
      </c>
      <c r="G30" s="15">
        <v>-4563688</v>
      </c>
      <c r="H30" s="16">
        <v>-7</v>
      </c>
      <c r="I30" s="16"/>
      <c r="J30" s="15">
        <v>3125803</v>
      </c>
      <c r="K30" s="15">
        <v>3161948</v>
      </c>
      <c r="L30" s="15">
        <v>-36145</v>
      </c>
      <c r="M30" s="16">
        <v>-1.1000000000000001</v>
      </c>
      <c r="N30" s="11"/>
    </row>
    <row r="31" spans="3:14" x14ac:dyDescent="0.25">
      <c r="E31" s="11"/>
      <c r="F31" s="11"/>
      <c r="G31" s="11"/>
      <c r="H31" s="13"/>
      <c r="I31" s="13"/>
      <c r="J31" s="11">
        <v>0</v>
      </c>
      <c r="K31" s="11"/>
      <c r="L31" s="11"/>
      <c r="M31" s="13"/>
    </row>
    <row r="32" spans="3:14" ht="15.75" thickBot="1" x14ac:dyDescent="0.3">
      <c r="C32" s="17" t="s">
        <v>25</v>
      </c>
      <c r="D32" s="18"/>
      <c r="E32" s="19">
        <v>105052573</v>
      </c>
      <c r="F32" s="19">
        <v>110614699</v>
      </c>
      <c r="G32" s="19">
        <v>-5562126</v>
      </c>
      <c r="H32" s="20">
        <v>-5</v>
      </c>
      <c r="I32" s="20"/>
      <c r="J32" s="19">
        <v>5425849</v>
      </c>
      <c r="K32" s="19">
        <v>5373950</v>
      </c>
      <c r="L32" s="19">
        <v>51899</v>
      </c>
      <c r="M32" s="20">
        <v>1</v>
      </c>
      <c r="N32" s="11"/>
    </row>
    <row r="33" spans="3:14" x14ac:dyDescent="0.25">
      <c r="C33" s="5"/>
      <c r="E33" s="21"/>
      <c r="F33" s="21"/>
      <c r="G33" s="21"/>
      <c r="H33" s="22"/>
      <c r="I33" s="22"/>
      <c r="J33" s="21"/>
      <c r="K33" s="21"/>
      <c r="L33" s="21"/>
      <c r="M33" s="22"/>
    </row>
    <row r="34" spans="3:14" x14ac:dyDescent="0.25">
      <c r="C34" s="10" t="s">
        <v>26</v>
      </c>
      <c r="E34" s="11"/>
      <c r="F34" s="11"/>
      <c r="G34" s="11"/>
      <c r="H34" s="11"/>
      <c r="I34" s="11"/>
      <c r="J34" s="11"/>
      <c r="K34" s="11"/>
      <c r="L34" s="11"/>
      <c r="M34" s="11"/>
    </row>
    <row r="35" spans="3:14" x14ac:dyDescent="0.25">
      <c r="C35" s="43"/>
      <c r="D35" s="43" t="s">
        <v>104</v>
      </c>
      <c r="E35" s="11"/>
      <c r="F35" s="11"/>
      <c r="G35" s="11"/>
      <c r="H35" s="11"/>
      <c r="I35" s="11"/>
      <c r="J35" s="11"/>
      <c r="K35" s="11"/>
      <c r="L35" s="11"/>
      <c r="M35" s="11"/>
      <c r="N35" s="23"/>
    </row>
    <row r="36" spans="3:14" hidden="1" x14ac:dyDescent="0.25">
      <c r="D36" t="s">
        <v>27</v>
      </c>
      <c r="E36" s="11">
        <v>0</v>
      </c>
      <c r="F36" s="11">
        <v>0</v>
      </c>
      <c r="G36" s="11">
        <v>0</v>
      </c>
      <c r="H36" s="13">
        <v>0</v>
      </c>
      <c r="I36" s="13"/>
      <c r="J36" s="11">
        <v>0</v>
      </c>
      <c r="K36" s="11">
        <v>0</v>
      </c>
      <c r="L36" s="11">
        <v>0</v>
      </c>
      <c r="M36" s="13">
        <v>0</v>
      </c>
    </row>
    <row r="37" spans="3:14" x14ac:dyDescent="0.25">
      <c r="D37" t="s">
        <v>99</v>
      </c>
      <c r="E37" s="11">
        <v>590469</v>
      </c>
      <c r="F37" s="11">
        <v>648782</v>
      </c>
      <c r="G37" s="11">
        <v>-58313</v>
      </c>
      <c r="H37" s="13">
        <v>-9</v>
      </c>
      <c r="I37" s="13"/>
      <c r="J37" s="11">
        <v>30497</v>
      </c>
      <c r="K37" s="11">
        <v>31520</v>
      </c>
      <c r="L37" s="11">
        <v>-1023</v>
      </c>
      <c r="M37" s="13">
        <v>-3.2</v>
      </c>
    </row>
    <row r="38" spans="3:14" x14ac:dyDescent="0.25">
      <c r="D38" t="s">
        <v>101</v>
      </c>
      <c r="E38" s="11">
        <v>435948</v>
      </c>
      <c r="F38" s="11">
        <v>573510</v>
      </c>
      <c r="G38" s="11">
        <v>-137562</v>
      </c>
      <c r="H38" s="13">
        <v>-24</v>
      </c>
      <c r="I38" s="13"/>
      <c r="J38" s="11">
        <v>22516</v>
      </c>
      <c r="K38" s="11">
        <v>27863</v>
      </c>
      <c r="L38" s="11">
        <v>-5347</v>
      </c>
      <c r="M38" s="13">
        <v>-19.2</v>
      </c>
    </row>
    <row r="39" spans="3:14" x14ac:dyDescent="0.25">
      <c r="D39" t="s">
        <v>106</v>
      </c>
      <c r="E39" s="11">
        <v>27247610</v>
      </c>
      <c r="F39" s="11">
        <v>26427397</v>
      </c>
      <c r="G39" s="11">
        <v>820213</v>
      </c>
      <c r="H39" s="13">
        <v>3.1</v>
      </c>
      <c r="I39" s="13"/>
      <c r="J39" s="11">
        <v>1407309</v>
      </c>
      <c r="K39" s="11">
        <v>1283912</v>
      </c>
      <c r="L39" s="11">
        <v>123397</v>
      </c>
      <c r="M39" s="13">
        <v>9.6</v>
      </c>
    </row>
    <row r="40" spans="3:14" x14ac:dyDescent="0.25">
      <c r="D40" t="s">
        <v>28</v>
      </c>
      <c r="E40" s="11">
        <v>1970256</v>
      </c>
      <c r="F40" s="11">
        <v>1151334</v>
      </c>
      <c r="G40" s="11">
        <v>818922</v>
      </c>
      <c r="H40" s="13">
        <v>71.099999999999994</v>
      </c>
      <c r="I40" s="13"/>
      <c r="J40" s="11">
        <v>101762</v>
      </c>
      <c r="K40" s="11">
        <v>55935</v>
      </c>
      <c r="L40" s="11">
        <v>45827</v>
      </c>
      <c r="M40" s="13">
        <v>81.900000000000006</v>
      </c>
    </row>
    <row r="41" spans="3:14" x14ac:dyDescent="0.25">
      <c r="D41" t="s">
        <v>29</v>
      </c>
      <c r="E41" s="11">
        <v>62800</v>
      </c>
      <c r="F41" s="11">
        <v>100451</v>
      </c>
      <c r="G41" s="11">
        <v>-37651</v>
      </c>
      <c r="H41" s="13">
        <v>-37.5</v>
      </c>
      <c r="I41" s="13"/>
      <c r="J41" s="11">
        <v>3244</v>
      </c>
      <c r="K41" s="11">
        <v>4880</v>
      </c>
      <c r="L41" s="11">
        <v>-1636</v>
      </c>
      <c r="M41" s="13">
        <v>-33.5</v>
      </c>
    </row>
    <row r="42" spans="3:14" x14ac:dyDescent="0.25">
      <c r="D42" t="s">
        <v>16</v>
      </c>
      <c r="E42" s="11">
        <v>736666</v>
      </c>
      <c r="F42" s="11">
        <v>277223</v>
      </c>
      <c r="G42" s="11">
        <v>459443</v>
      </c>
      <c r="H42" s="13">
        <v>165.7</v>
      </c>
      <c r="I42" s="13"/>
      <c r="J42" s="11">
        <v>38048</v>
      </c>
      <c r="K42" s="11">
        <v>13468</v>
      </c>
      <c r="L42" s="11">
        <v>24580</v>
      </c>
      <c r="M42" s="13">
        <v>182.5</v>
      </c>
    </row>
    <row r="43" spans="3:14" ht="15.75" thickBot="1" x14ac:dyDescent="0.3">
      <c r="D43" t="s">
        <v>30</v>
      </c>
      <c r="E43" s="11">
        <v>3749469</v>
      </c>
      <c r="F43" s="11">
        <v>3954609</v>
      </c>
      <c r="G43" s="11">
        <v>-205140</v>
      </c>
      <c r="H43" s="13">
        <v>-5.2</v>
      </c>
      <c r="I43" s="13"/>
      <c r="J43" s="11">
        <v>193654</v>
      </c>
      <c r="K43" s="11">
        <v>192125</v>
      </c>
      <c r="L43" s="11">
        <v>1529</v>
      </c>
      <c r="M43" s="13">
        <v>0.8</v>
      </c>
    </row>
    <row r="44" spans="3:14" ht="15.75" thickBot="1" x14ac:dyDescent="0.3">
      <c r="D44" s="14" t="s">
        <v>111</v>
      </c>
      <c r="E44" s="15">
        <v>34793218</v>
      </c>
      <c r="F44" s="15">
        <v>33133306</v>
      </c>
      <c r="G44" s="15">
        <v>1659912</v>
      </c>
      <c r="H44" s="16">
        <v>5</v>
      </c>
      <c r="I44" s="16"/>
      <c r="J44" s="15">
        <v>1797030</v>
      </c>
      <c r="K44" s="15">
        <v>1609703</v>
      </c>
      <c r="L44" s="15">
        <v>187327</v>
      </c>
      <c r="M44" s="16">
        <v>11.6</v>
      </c>
      <c r="N44" s="11"/>
    </row>
    <row r="45" spans="3:14" x14ac:dyDescent="0.25">
      <c r="E45" s="11"/>
      <c r="F45" s="11"/>
      <c r="G45" s="11"/>
      <c r="H45" s="11"/>
      <c r="I45" s="11"/>
      <c r="J45" s="11"/>
      <c r="K45" s="11"/>
      <c r="L45" s="11"/>
      <c r="M45" s="11"/>
    </row>
    <row r="46" spans="3:14" x14ac:dyDescent="0.25">
      <c r="C46" s="43"/>
      <c r="D46" s="43" t="s">
        <v>31</v>
      </c>
      <c r="E46" s="11"/>
      <c r="F46" s="11"/>
      <c r="G46" s="11"/>
      <c r="H46" s="11"/>
      <c r="I46" s="11"/>
      <c r="J46" s="11"/>
      <c r="K46" s="11"/>
      <c r="L46" s="11"/>
      <c r="M46" s="11"/>
    </row>
    <row r="47" spans="3:14" x14ac:dyDescent="0.25">
      <c r="D47" t="s">
        <v>32</v>
      </c>
      <c r="E47" s="11">
        <v>44754653</v>
      </c>
      <c r="F47" s="11">
        <v>48166445</v>
      </c>
      <c r="G47" s="11">
        <v>-3411792</v>
      </c>
      <c r="H47" s="13">
        <v>-7.1</v>
      </c>
      <c r="I47" s="13"/>
      <c r="J47" s="11">
        <v>2311528</v>
      </c>
      <c r="K47" s="11">
        <v>2340051</v>
      </c>
      <c r="L47" s="11">
        <v>-28523</v>
      </c>
      <c r="M47" s="13">
        <v>-1.2</v>
      </c>
    </row>
    <row r="48" spans="3:14" x14ac:dyDescent="0.25">
      <c r="D48" t="s">
        <v>33</v>
      </c>
      <c r="E48" s="11">
        <v>227838</v>
      </c>
      <c r="F48" s="11">
        <v>321076</v>
      </c>
      <c r="G48" s="11">
        <v>-93238</v>
      </c>
      <c r="H48" s="13">
        <v>-29</v>
      </c>
      <c r="I48" s="13"/>
      <c r="J48" s="11">
        <v>11768</v>
      </c>
      <c r="K48" s="11">
        <v>15599</v>
      </c>
      <c r="L48" s="11">
        <v>-3831</v>
      </c>
      <c r="M48" s="13">
        <v>-24.6</v>
      </c>
    </row>
    <row r="49" spans="3:14" x14ac:dyDescent="0.25">
      <c r="D49" t="s">
        <v>101</v>
      </c>
      <c r="E49" s="11">
        <v>1415743</v>
      </c>
      <c r="F49" s="11">
        <v>1643623</v>
      </c>
      <c r="G49" s="11">
        <v>-227880</v>
      </c>
      <c r="H49" s="13">
        <v>-13.9</v>
      </c>
      <c r="I49" s="13"/>
      <c r="J49" s="11">
        <v>73122</v>
      </c>
      <c r="K49" s="11">
        <v>79851</v>
      </c>
      <c r="L49" s="11">
        <v>-6729</v>
      </c>
      <c r="M49" s="13">
        <v>-8.4</v>
      </c>
    </row>
    <row r="50" spans="3:14" x14ac:dyDescent="0.25">
      <c r="D50" t="s">
        <v>21</v>
      </c>
      <c r="E50" s="11">
        <v>3851829</v>
      </c>
      <c r="F50" s="11">
        <v>3714004</v>
      </c>
      <c r="G50" s="11">
        <v>137825</v>
      </c>
      <c r="H50" s="13">
        <v>3.7</v>
      </c>
      <c r="I50" s="13"/>
      <c r="J50" s="11">
        <v>198943</v>
      </c>
      <c r="K50" s="11">
        <v>180436</v>
      </c>
      <c r="L50" s="11">
        <v>18507</v>
      </c>
      <c r="M50" s="13">
        <v>10.3</v>
      </c>
    </row>
    <row r="51" spans="3:14" x14ac:dyDescent="0.25">
      <c r="D51" t="s">
        <v>34</v>
      </c>
      <c r="E51" s="11">
        <v>1695652</v>
      </c>
      <c r="F51" s="11">
        <v>1446396</v>
      </c>
      <c r="G51" s="11">
        <v>249256</v>
      </c>
      <c r="H51" s="13">
        <v>17.2</v>
      </c>
      <c r="I51" s="13"/>
      <c r="J51" s="11">
        <v>87579</v>
      </c>
      <c r="K51" s="11">
        <v>70270</v>
      </c>
      <c r="L51" s="11">
        <v>17309</v>
      </c>
      <c r="M51" s="13">
        <v>24.6</v>
      </c>
    </row>
    <row r="52" spans="3:14" x14ac:dyDescent="0.25">
      <c r="D52" t="s">
        <v>35</v>
      </c>
      <c r="E52" s="11">
        <v>75922</v>
      </c>
      <c r="F52" s="11">
        <v>139345</v>
      </c>
      <c r="G52" s="11">
        <v>-63423</v>
      </c>
      <c r="H52" s="13">
        <v>-45.5</v>
      </c>
      <c r="I52" s="13"/>
      <c r="J52" s="11">
        <v>3921</v>
      </c>
      <c r="K52" s="11">
        <v>6770</v>
      </c>
      <c r="L52" s="11">
        <v>-2849</v>
      </c>
      <c r="M52" s="13">
        <v>-42.1</v>
      </c>
    </row>
    <row r="53" spans="3:14" x14ac:dyDescent="0.25">
      <c r="D53" t="s">
        <v>36</v>
      </c>
      <c r="E53" s="11">
        <v>0</v>
      </c>
      <c r="F53" s="11">
        <v>1071400</v>
      </c>
      <c r="G53" s="11">
        <v>-1071400</v>
      </c>
      <c r="H53" s="13">
        <v>-100</v>
      </c>
      <c r="I53" s="13"/>
      <c r="J53" s="11">
        <v>0</v>
      </c>
      <c r="K53" s="11">
        <v>52051</v>
      </c>
      <c r="L53" s="11">
        <v>-52051</v>
      </c>
      <c r="M53" s="13">
        <v>-100</v>
      </c>
    </row>
    <row r="54" spans="3:14" x14ac:dyDescent="0.25">
      <c r="D54" t="s">
        <v>16</v>
      </c>
      <c r="E54" s="11">
        <v>287750</v>
      </c>
      <c r="F54" s="11">
        <v>0</v>
      </c>
      <c r="G54" s="11">
        <v>287750</v>
      </c>
      <c r="H54" s="13">
        <v>0</v>
      </c>
      <c r="I54" s="13"/>
      <c r="J54" s="11">
        <v>14862</v>
      </c>
      <c r="K54" s="11">
        <v>0</v>
      </c>
      <c r="L54" s="11">
        <v>14862</v>
      </c>
      <c r="M54" s="13">
        <v>0</v>
      </c>
    </row>
    <row r="55" spans="3:14" ht="15.75" thickBot="1" x14ac:dyDescent="0.3">
      <c r="D55" t="s">
        <v>37</v>
      </c>
      <c r="E55" s="11">
        <v>27819</v>
      </c>
      <c r="F55" s="11">
        <v>46137</v>
      </c>
      <c r="G55" s="11">
        <v>-18318</v>
      </c>
      <c r="H55" s="13">
        <v>-39.700000000000003</v>
      </c>
      <c r="I55" s="13"/>
      <c r="J55" s="11">
        <v>1437</v>
      </c>
      <c r="K55" s="11">
        <v>2241</v>
      </c>
      <c r="L55" s="11">
        <v>-804</v>
      </c>
      <c r="M55" s="13">
        <v>-35.9</v>
      </c>
    </row>
    <row r="56" spans="3:14" ht="15.75" thickBot="1" x14ac:dyDescent="0.3">
      <c r="D56" s="14" t="s">
        <v>112</v>
      </c>
      <c r="E56" s="15">
        <v>52337206</v>
      </c>
      <c r="F56" s="15">
        <v>56548426</v>
      </c>
      <c r="G56" s="15">
        <v>-4211220</v>
      </c>
      <c r="H56" s="16">
        <v>-7.4</v>
      </c>
      <c r="I56" s="16"/>
      <c r="J56" s="15">
        <v>2703160</v>
      </c>
      <c r="K56" s="15">
        <v>2747269</v>
      </c>
      <c r="L56" s="15">
        <v>-44109</v>
      </c>
      <c r="M56" s="16">
        <v>-1.6</v>
      </c>
      <c r="N56" s="11"/>
    </row>
    <row r="57" spans="3:14" x14ac:dyDescent="0.25">
      <c r="E57" s="11"/>
      <c r="F57" s="11"/>
      <c r="G57" s="11"/>
      <c r="H57" s="11"/>
      <c r="I57" s="11"/>
      <c r="J57" s="11"/>
      <c r="K57" s="11"/>
      <c r="L57" s="11"/>
      <c r="M57" s="11"/>
    </row>
    <row r="58" spans="3:14" ht="15.75" thickBot="1" x14ac:dyDescent="0.3">
      <c r="C58" s="17" t="s">
        <v>38</v>
      </c>
      <c r="D58" s="18"/>
      <c r="E58" s="19">
        <v>87130424</v>
      </c>
      <c r="F58" s="19">
        <v>89681732</v>
      </c>
      <c r="G58" s="19">
        <v>-2551308</v>
      </c>
      <c r="H58" s="20">
        <v>-2.8</v>
      </c>
      <c r="I58" s="20"/>
      <c r="J58" s="19">
        <v>4500190</v>
      </c>
      <c r="K58" s="19">
        <v>4356972</v>
      </c>
      <c r="L58" s="19">
        <v>143218</v>
      </c>
      <c r="M58" s="20">
        <v>3.3</v>
      </c>
      <c r="N58" s="11"/>
    </row>
    <row r="59" spans="3:14" x14ac:dyDescent="0.25">
      <c r="C59" s="5"/>
      <c r="D59" s="5"/>
      <c r="E59" s="21"/>
      <c r="F59" s="21"/>
      <c r="G59" s="21"/>
      <c r="H59" s="22"/>
      <c r="I59" s="22"/>
      <c r="J59" s="21"/>
      <c r="K59" s="21"/>
      <c r="L59" s="21"/>
      <c r="M59" s="22"/>
    </row>
    <row r="60" spans="3:14" x14ac:dyDescent="0.25">
      <c r="C60" s="12"/>
      <c r="D60" s="12" t="s">
        <v>39</v>
      </c>
      <c r="E60" s="11"/>
      <c r="F60" s="11"/>
      <c r="G60" s="11"/>
      <c r="H60" s="11"/>
      <c r="I60" s="11"/>
      <c r="J60" s="11"/>
      <c r="K60" s="11"/>
      <c r="L60" s="11"/>
      <c r="M60" s="11"/>
    </row>
    <row r="61" spans="3:14" x14ac:dyDescent="0.25">
      <c r="D61" t="s">
        <v>41</v>
      </c>
      <c r="E61" s="11">
        <v>17913672</v>
      </c>
      <c r="F61" s="11">
        <v>20932967</v>
      </c>
      <c r="G61" s="11">
        <v>-3019295</v>
      </c>
      <c r="H61" s="13">
        <v>-14.4</v>
      </c>
      <c r="I61" s="13"/>
      <c r="J61" s="11">
        <v>925221</v>
      </c>
      <c r="K61" s="11">
        <v>1016978</v>
      </c>
      <c r="L61" s="11">
        <v>-91757</v>
      </c>
      <c r="M61" s="13">
        <v>-9</v>
      </c>
    </row>
    <row r="62" spans="3:14" x14ac:dyDescent="0.25">
      <c r="D62" t="s">
        <v>42</v>
      </c>
      <c r="E62" s="11">
        <v>8477</v>
      </c>
      <c r="F62" s="11">
        <v>0</v>
      </c>
      <c r="G62" s="11">
        <v>8477</v>
      </c>
      <c r="H62" s="13">
        <v>0</v>
      </c>
      <c r="I62" s="13"/>
      <c r="J62" s="11">
        <v>438</v>
      </c>
      <c r="K62" s="11">
        <v>0</v>
      </c>
      <c r="L62" s="11">
        <v>438</v>
      </c>
      <c r="M62" s="13">
        <v>0</v>
      </c>
    </row>
    <row r="63" spans="3:14" ht="15.75" customHeight="1" thickBot="1" x14ac:dyDescent="0.3">
      <c r="C63" s="17" t="s">
        <v>40</v>
      </c>
      <c r="D63" s="17"/>
      <c r="E63" s="19">
        <v>17922149</v>
      </c>
      <c r="F63" s="19">
        <v>20932967</v>
      </c>
      <c r="G63" s="19">
        <v>-3010818</v>
      </c>
      <c r="H63" s="20">
        <v>-14.4</v>
      </c>
      <c r="I63" s="20"/>
      <c r="J63" s="19">
        <v>925659</v>
      </c>
      <c r="K63" s="19">
        <v>1016978</v>
      </c>
      <c r="L63" s="19">
        <v>-91319</v>
      </c>
      <c r="M63" s="20">
        <v>-9</v>
      </c>
      <c r="N63" s="11"/>
    </row>
    <row r="64" spans="3:14" ht="15.75" thickBot="1" x14ac:dyDescent="0.3">
      <c r="C64" s="14" t="s">
        <v>43</v>
      </c>
      <c r="D64" s="14"/>
      <c r="E64" s="15">
        <v>105052573</v>
      </c>
      <c r="F64" s="15">
        <v>110614699</v>
      </c>
      <c r="G64" s="15">
        <v>-5562126</v>
      </c>
      <c r="H64" s="16">
        <v>-5</v>
      </c>
      <c r="I64" s="16"/>
      <c r="J64" s="15">
        <v>5425849</v>
      </c>
      <c r="K64" s="15">
        <v>5373950</v>
      </c>
      <c r="L64" s="15">
        <v>51899</v>
      </c>
      <c r="M64" s="16">
        <v>1</v>
      </c>
      <c r="N64" s="11"/>
    </row>
    <row r="65" spans="3:13" x14ac:dyDescent="0.25">
      <c r="C65" t="s">
        <v>44</v>
      </c>
      <c r="E65" s="26">
        <v>1.2799137751500882</v>
      </c>
      <c r="F65" s="26">
        <v>1.3741688499179647</v>
      </c>
      <c r="G65" s="11"/>
      <c r="H65" s="11"/>
      <c r="I65" s="11"/>
      <c r="J65" s="26">
        <v>1.2799151934024473</v>
      </c>
      <c r="K65" s="26">
        <v>1.3741677812615123</v>
      </c>
      <c r="L65" s="11"/>
      <c r="M65" s="11"/>
    </row>
    <row r="66" spans="3:13" x14ac:dyDescent="0.25">
      <c r="C66" t="s">
        <v>45</v>
      </c>
      <c r="E66" s="26">
        <v>4.8616058263995017</v>
      </c>
      <c r="F66" s="26">
        <v>4.2842341460720785</v>
      </c>
      <c r="G66" s="11"/>
      <c r="H66" s="11"/>
      <c r="I66" s="11"/>
      <c r="J66" s="26">
        <v>4.8616067039806232</v>
      </c>
      <c r="K66" s="26">
        <v>4.2842342705545251</v>
      </c>
      <c r="L66" s="11"/>
      <c r="M66" s="11"/>
    </row>
    <row r="67" spans="3:13" x14ac:dyDescent="0.25">
      <c r="C67" s="27"/>
      <c r="D67" s="28"/>
      <c r="E67" s="26"/>
      <c r="F67" s="26"/>
      <c r="G67" s="11"/>
      <c r="H67" s="11"/>
      <c r="I67" s="11"/>
      <c r="J67" s="26"/>
      <c r="K67" s="26"/>
      <c r="L67" s="11"/>
      <c r="M67" s="11"/>
    </row>
    <row r="68" spans="3:13" ht="32.25" customHeight="1" x14ac:dyDescent="0.25">
      <c r="C68" s="47" t="s">
        <v>117</v>
      </c>
      <c r="D68" s="47"/>
      <c r="E68" s="47"/>
      <c r="F68" s="47"/>
      <c r="G68" s="47"/>
      <c r="H68" s="47"/>
      <c r="I68" s="47"/>
      <c r="J68" s="47"/>
      <c r="K68" s="47"/>
      <c r="L68" s="11"/>
      <c r="M68" s="11"/>
    </row>
    <row r="69" spans="3:13" ht="5.0999999999999996" customHeight="1" x14ac:dyDescent="0.25"/>
    <row r="70" spans="3:13" ht="3" customHeight="1" x14ac:dyDescent="0.25">
      <c r="D70" s="28"/>
    </row>
    <row r="71" spans="3:13" ht="36.75" customHeight="1" x14ac:dyDescent="0.25">
      <c r="C71" s="44" t="s">
        <v>118</v>
      </c>
      <c r="D71" s="44"/>
      <c r="E71" s="44"/>
      <c r="F71" s="44"/>
      <c r="G71" s="44"/>
      <c r="H71" s="44"/>
      <c r="I71" s="44"/>
      <c r="J71" s="44"/>
      <c r="K71" s="44"/>
    </row>
    <row r="72" spans="3:13" x14ac:dyDescent="0.25"/>
    <row r="73" spans="3:13" x14ac:dyDescent="0.25"/>
    <row r="74" spans="3:13" x14ac:dyDescent="0.25">
      <c r="E74" s="26"/>
      <c r="F74" s="26"/>
      <c r="G74" s="11"/>
      <c r="H74" s="11"/>
      <c r="I74" s="11"/>
      <c r="J74" s="29"/>
      <c r="K74" s="29"/>
    </row>
    <row r="75" spans="3:13" x14ac:dyDescent="0.25"/>
  </sheetData>
  <mergeCells count="6">
    <mergeCell ref="C71:K71"/>
    <mergeCell ref="E7:F7"/>
    <mergeCell ref="G7:H7"/>
    <mergeCell ref="J7:K7"/>
    <mergeCell ref="L7:M7"/>
    <mergeCell ref="C68:K68"/>
  </mergeCells>
  <pageMargins left="0.70866141732283472" right="0.70866141732283472" top="0.39370078740157483" bottom="0.19685039370078741" header="0.31496062992125984" footer="0.31496062992125984"/>
  <pageSetup scale="69"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6084-F6E9-468F-932E-C23129728ECC}">
  <sheetPr>
    <pageSetUpPr fitToPage="1"/>
  </sheetPr>
  <dimension ref="A1:AY47"/>
  <sheetViews>
    <sheetView showGridLines="0" topLeftCell="A2" zoomScale="55" zoomScaleNormal="55" workbookViewId="0">
      <selection activeCell="F36" sqref="F36"/>
    </sheetView>
  </sheetViews>
  <sheetFormatPr defaultColWidth="0" defaultRowHeight="15" zeroHeight="1" x14ac:dyDescent="0.25"/>
  <cols>
    <col min="1" max="1" width="5.7109375" customWidth="1"/>
    <col min="2" max="2" width="2.7109375" customWidth="1"/>
    <col min="3" max="3" width="42.28515625" customWidth="1"/>
    <col min="4" max="4" width="12.28515625" customWidth="1"/>
    <col min="5" max="5" width="12.28515625" bestFit="1" customWidth="1"/>
    <col min="6" max="6" width="11.28515625" customWidth="1"/>
    <col min="7" max="7" width="7.42578125" customWidth="1"/>
    <col min="8" max="8" width="13.42578125" customWidth="1"/>
    <col min="9" max="10" width="12.28515625" customWidth="1"/>
    <col min="11" max="11" width="7.42578125" customWidth="1"/>
    <col min="12" max="12" width="2.42578125" customWidth="1"/>
    <col min="13" max="14" width="11.28515625" bestFit="1" customWidth="1"/>
    <col min="15" max="15" width="9.5703125" customWidth="1"/>
    <col min="16" max="16" width="7.7109375" customWidth="1"/>
    <col min="17" max="18" width="11.28515625" customWidth="1"/>
    <col min="19" max="19" width="9.5703125" customWidth="1"/>
    <col min="20" max="22" width="9.140625" customWidth="1"/>
    <col min="23" max="41" width="9.140625" hidden="1" customWidth="1"/>
    <col min="42" max="46" width="11.28515625" hidden="1" customWidth="1"/>
    <col min="47" max="51" width="0" hidden="1" customWidth="1"/>
    <col min="52" max="16384" width="9.140625" hidden="1"/>
  </cols>
  <sheetData>
    <row r="1" spans="2:20" x14ac:dyDescent="0.25"/>
    <row r="2" spans="2:20" x14ac:dyDescent="0.25"/>
    <row r="3" spans="2:20" x14ac:dyDescent="0.25"/>
    <row r="4" spans="2:20" ht="23.25" x14ac:dyDescent="0.35">
      <c r="B4" s="1" t="s">
        <v>0</v>
      </c>
    </row>
    <row r="5" spans="2:20" ht="21.75" thickBot="1" x14ac:dyDescent="0.4">
      <c r="B5" s="3" t="s">
        <v>46</v>
      </c>
      <c r="C5" s="4"/>
      <c r="D5" s="4"/>
      <c r="E5" s="4"/>
      <c r="F5" s="4"/>
      <c r="G5" s="4"/>
      <c r="H5" s="4"/>
      <c r="I5" s="4"/>
      <c r="J5" s="4"/>
      <c r="K5" s="4"/>
      <c r="L5" s="4"/>
      <c r="M5" s="4"/>
      <c r="N5" s="4"/>
      <c r="O5" s="4"/>
      <c r="P5" s="4"/>
      <c r="Q5" s="4"/>
      <c r="R5" s="4"/>
      <c r="S5" s="4"/>
      <c r="T5" s="4"/>
    </row>
    <row r="6" spans="2:20" ht="15" customHeight="1" thickTop="1" x14ac:dyDescent="0.25">
      <c r="B6" s="5" t="s">
        <v>47</v>
      </c>
    </row>
    <row r="7" spans="2:20" x14ac:dyDescent="0.25">
      <c r="D7" s="45" t="s">
        <v>3</v>
      </c>
      <c r="E7" s="45"/>
      <c r="F7" s="46" t="s">
        <v>4</v>
      </c>
      <c r="G7" s="46"/>
      <c r="H7" s="45" t="s">
        <v>3</v>
      </c>
      <c r="I7" s="45"/>
      <c r="J7" s="46" t="s">
        <v>4</v>
      </c>
      <c r="K7" s="46"/>
      <c r="L7" s="6"/>
      <c r="M7" s="45" t="s">
        <v>5</v>
      </c>
      <c r="N7" s="45"/>
      <c r="O7" s="46" t="s">
        <v>4</v>
      </c>
      <c r="P7" s="46"/>
      <c r="Q7" s="45" t="s">
        <v>5</v>
      </c>
      <c r="R7" s="45"/>
      <c r="S7" s="46" t="s">
        <v>4</v>
      </c>
      <c r="T7" s="46"/>
    </row>
    <row r="8" spans="2:20" ht="18.75" thickBot="1" x14ac:dyDescent="0.4">
      <c r="B8" s="7"/>
      <c r="C8" s="7"/>
      <c r="D8" s="8" t="s">
        <v>119</v>
      </c>
      <c r="E8" s="8" t="s">
        <v>105</v>
      </c>
      <c r="F8" s="9" t="s">
        <v>6</v>
      </c>
      <c r="G8" s="9" t="s">
        <v>7</v>
      </c>
      <c r="H8" s="8" t="s">
        <v>107</v>
      </c>
      <c r="I8" s="8" t="s">
        <v>103</v>
      </c>
      <c r="J8" s="9" t="s">
        <v>6</v>
      </c>
      <c r="K8" s="9" t="s">
        <v>7</v>
      </c>
      <c r="L8" s="9"/>
      <c r="M8" s="8" t="str">
        <f>+D8</f>
        <v>IV Trim 22</v>
      </c>
      <c r="N8" s="8" t="str">
        <f>+E8</f>
        <v>IV Trim 21</v>
      </c>
      <c r="O8" s="9" t="s">
        <v>6</v>
      </c>
      <c r="P8" s="9" t="s">
        <v>7</v>
      </c>
      <c r="Q8" s="8" t="s">
        <v>108</v>
      </c>
      <c r="R8" s="8" t="s">
        <v>109</v>
      </c>
      <c r="S8" s="9" t="s">
        <v>6</v>
      </c>
      <c r="T8" s="9" t="s">
        <v>7</v>
      </c>
    </row>
    <row r="9" spans="2:20" ht="15.75" thickTop="1" x14ac:dyDescent="0.25">
      <c r="B9" s="12"/>
      <c r="D9" s="11"/>
      <c r="E9" s="11"/>
      <c r="F9" s="11"/>
      <c r="G9" s="11"/>
      <c r="H9" s="11"/>
      <c r="I9" s="11"/>
      <c r="J9" s="11"/>
      <c r="K9" s="11"/>
      <c r="L9" s="11"/>
      <c r="M9" s="11"/>
      <c r="N9" s="11"/>
      <c r="O9" s="11"/>
      <c r="P9" s="11"/>
      <c r="Q9" s="11"/>
      <c r="R9" s="11"/>
      <c r="S9" s="11"/>
      <c r="T9" s="11"/>
    </row>
    <row r="10" spans="2:20" x14ac:dyDescent="0.25">
      <c r="B10" t="s">
        <v>48</v>
      </c>
      <c r="D10" s="11">
        <v>38674499</v>
      </c>
      <c r="E10" s="11">
        <v>36682109</v>
      </c>
      <c r="F10" s="11">
        <v>1992390</v>
      </c>
      <c r="G10" s="13">
        <v>5.4</v>
      </c>
      <c r="H10" s="11">
        <v>149310667</v>
      </c>
      <c r="I10" s="11">
        <v>138313803</v>
      </c>
      <c r="J10" s="11">
        <v>10996864</v>
      </c>
      <c r="K10" s="13">
        <v>8</v>
      </c>
      <c r="L10" s="13"/>
      <c r="M10" s="11">
        <v>1964030</v>
      </c>
      <c r="N10" s="11">
        <v>1767652</v>
      </c>
      <c r="O10" s="11">
        <v>196378</v>
      </c>
      <c r="P10" s="13">
        <v>11.1</v>
      </c>
      <c r="Q10" s="11">
        <v>7424694</v>
      </c>
      <c r="R10" s="11">
        <v>6816829</v>
      </c>
      <c r="S10" s="11">
        <v>607865</v>
      </c>
      <c r="T10" s="13">
        <v>8.9</v>
      </c>
    </row>
    <row r="11" spans="2:20" ht="15.75" thickBot="1" x14ac:dyDescent="0.3">
      <c r="B11" s="24" t="s">
        <v>49</v>
      </c>
      <c r="C11" s="24"/>
      <c r="D11" s="25">
        <v>-28936099</v>
      </c>
      <c r="E11" s="25">
        <v>-26594411</v>
      </c>
      <c r="F11" s="25">
        <v>-2341688</v>
      </c>
      <c r="G11" s="30">
        <v>8.8000000000000007</v>
      </c>
      <c r="H11" s="25">
        <v>-110989318</v>
      </c>
      <c r="I11" s="25">
        <v>-99735411</v>
      </c>
      <c r="J11" s="25">
        <v>-11253907</v>
      </c>
      <c r="K11" s="30">
        <v>11.3</v>
      </c>
      <c r="L11" s="30"/>
      <c r="M11" s="25">
        <v>-1469311</v>
      </c>
      <c r="N11" s="25">
        <v>-1281694</v>
      </c>
      <c r="O11" s="25">
        <v>-187617</v>
      </c>
      <c r="P11" s="30">
        <v>14.6</v>
      </c>
      <c r="Q11" s="25">
        <v>-5519476</v>
      </c>
      <c r="R11" s="25">
        <v>-4915703</v>
      </c>
      <c r="S11" s="25">
        <v>-603773</v>
      </c>
      <c r="T11" s="30">
        <v>12.3</v>
      </c>
    </row>
    <row r="12" spans="2:20" x14ac:dyDescent="0.25">
      <c r="B12" s="5" t="s">
        <v>50</v>
      </c>
      <c r="C12" s="5"/>
      <c r="D12" s="21">
        <v>9738400</v>
      </c>
      <c r="E12" s="21">
        <v>10087698</v>
      </c>
      <c r="F12" s="21">
        <v>-349298</v>
      </c>
      <c r="G12" s="22">
        <v>-3.5</v>
      </c>
      <c r="H12" s="21">
        <v>38321349</v>
      </c>
      <c r="I12" s="21">
        <v>38578392</v>
      </c>
      <c r="J12" s="21">
        <v>-257043</v>
      </c>
      <c r="K12" s="22">
        <v>-0.7</v>
      </c>
      <c r="L12" s="22"/>
      <c r="M12" s="21">
        <v>494719</v>
      </c>
      <c r="N12" s="21">
        <v>485958</v>
      </c>
      <c r="O12" s="21">
        <v>8761</v>
      </c>
      <c r="P12" s="22">
        <v>1.8</v>
      </c>
      <c r="Q12" s="21">
        <v>1905218</v>
      </c>
      <c r="R12" s="21">
        <v>1901126</v>
      </c>
      <c r="S12" s="21">
        <v>4092</v>
      </c>
      <c r="T12" s="22">
        <v>0.2</v>
      </c>
    </row>
    <row r="13" spans="2:20" x14ac:dyDescent="0.25">
      <c r="B13" s="5"/>
      <c r="C13" s="5"/>
      <c r="D13" s="21"/>
      <c r="E13" s="21"/>
      <c r="F13" s="21"/>
      <c r="G13" s="22"/>
      <c r="H13" s="21"/>
      <c r="I13" s="21"/>
      <c r="J13" s="21"/>
      <c r="K13" s="22"/>
      <c r="L13" s="22"/>
      <c r="M13" s="21"/>
      <c r="N13" s="21"/>
      <c r="O13" s="21"/>
      <c r="P13" s="22"/>
      <c r="Q13" s="21"/>
      <c r="R13" s="21"/>
      <c r="S13" s="21"/>
      <c r="T13" s="22"/>
    </row>
    <row r="14" spans="2:20" x14ac:dyDescent="0.25">
      <c r="B14" t="s">
        <v>51</v>
      </c>
      <c r="D14" s="11">
        <v>-5864490</v>
      </c>
      <c r="E14" s="11">
        <v>-5818479</v>
      </c>
      <c r="F14" s="11">
        <v>-46011</v>
      </c>
      <c r="G14" s="13">
        <v>0.8</v>
      </c>
      <c r="H14" s="11">
        <v>-23052027</v>
      </c>
      <c r="I14" s="11">
        <v>-22023398</v>
      </c>
      <c r="J14" s="11">
        <v>-1028629</v>
      </c>
      <c r="K14" s="13">
        <v>4.7</v>
      </c>
      <c r="L14" s="13"/>
      <c r="M14" s="11">
        <v>-297867</v>
      </c>
      <c r="N14" s="11">
        <v>-280362</v>
      </c>
      <c r="O14" s="11">
        <v>-17505</v>
      </c>
      <c r="P14" s="13">
        <v>6.2</v>
      </c>
      <c r="Q14" s="11">
        <v>-1146092</v>
      </c>
      <c r="R14" s="11">
        <v>-1085528</v>
      </c>
      <c r="S14" s="11">
        <v>-60564</v>
      </c>
      <c r="T14" s="13">
        <v>5.6</v>
      </c>
    </row>
    <row r="15" spans="2:20" x14ac:dyDescent="0.25">
      <c r="B15" t="s">
        <v>52</v>
      </c>
      <c r="D15" s="11">
        <v>-1638239</v>
      </c>
      <c r="E15" s="11">
        <v>-1492435</v>
      </c>
      <c r="F15" s="11">
        <v>-145804</v>
      </c>
      <c r="G15" s="13">
        <v>9.8000000000000007</v>
      </c>
      <c r="H15" s="11">
        <v>-6341574</v>
      </c>
      <c r="I15" s="11">
        <v>-6323944</v>
      </c>
      <c r="J15" s="11">
        <v>-17630</v>
      </c>
      <c r="K15" s="13">
        <v>0.3</v>
      </c>
      <c r="L15" s="13"/>
      <c r="M15" s="11">
        <v>-83221</v>
      </c>
      <c r="N15" s="11">
        <v>-71933</v>
      </c>
      <c r="O15" s="11">
        <v>-11288</v>
      </c>
      <c r="P15" s="13">
        <v>15.7</v>
      </c>
      <c r="Q15" s="11">
        <v>-315272</v>
      </c>
      <c r="R15" s="11">
        <v>-311986</v>
      </c>
      <c r="S15" s="11">
        <v>-3286</v>
      </c>
      <c r="T15" s="13">
        <v>1.1000000000000001</v>
      </c>
    </row>
    <row r="16" spans="2:20" ht="15.75" thickBot="1" x14ac:dyDescent="0.3">
      <c r="B16" s="24" t="s">
        <v>53</v>
      </c>
      <c r="C16" s="24"/>
      <c r="D16" s="25">
        <v>-271545</v>
      </c>
      <c r="E16" s="25">
        <v>-1238878</v>
      </c>
      <c r="F16" s="25">
        <v>967333</v>
      </c>
      <c r="G16" s="30">
        <v>-78.099999999999994</v>
      </c>
      <c r="H16" s="25">
        <v>-287631</v>
      </c>
      <c r="I16" s="25">
        <v>-1159203</v>
      </c>
      <c r="J16" s="25">
        <v>871572</v>
      </c>
      <c r="K16" s="30">
        <v>-75.2</v>
      </c>
      <c r="L16" s="30"/>
      <c r="M16" s="25">
        <v>-13851</v>
      </c>
      <c r="N16" s="25">
        <v>-59031</v>
      </c>
      <c r="O16" s="25">
        <v>45180</v>
      </c>
      <c r="P16" s="30">
        <v>-76.5</v>
      </c>
      <c r="Q16" s="25">
        <v>-14736</v>
      </c>
      <c r="R16" s="25">
        <v>-54979</v>
      </c>
      <c r="S16" s="25">
        <v>40243</v>
      </c>
      <c r="T16" s="30">
        <v>-73.2</v>
      </c>
    </row>
    <row r="17" spans="2:23" x14ac:dyDescent="0.25">
      <c r="B17" s="5" t="s">
        <v>54</v>
      </c>
      <c r="C17" s="5"/>
      <c r="D17" s="21">
        <v>1964126</v>
      </c>
      <c r="E17" s="21">
        <v>1537906</v>
      </c>
      <c r="F17" s="21">
        <v>426220</v>
      </c>
      <c r="G17" s="22">
        <v>27.7</v>
      </c>
      <c r="H17" s="21">
        <v>8640117</v>
      </c>
      <c r="I17" s="21">
        <v>9071847</v>
      </c>
      <c r="J17" s="21">
        <v>-431730</v>
      </c>
      <c r="K17" s="22">
        <v>-4.8</v>
      </c>
      <c r="L17" s="22"/>
      <c r="M17" s="21">
        <v>99780</v>
      </c>
      <c r="N17" s="21">
        <v>74632</v>
      </c>
      <c r="O17" s="21">
        <v>25148</v>
      </c>
      <c r="P17" s="22">
        <v>33.700000000000003</v>
      </c>
      <c r="Q17" s="21">
        <v>429118</v>
      </c>
      <c r="R17" s="21">
        <v>448633</v>
      </c>
      <c r="S17" s="21">
        <v>-19515</v>
      </c>
      <c r="T17" s="22">
        <v>-4.3</v>
      </c>
    </row>
    <row r="18" spans="2:23" x14ac:dyDescent="0.25">
      <c r="B18" s="5"/>
      <c r="C18" s="5"/>
      <c r="D18" s="5"/>
      <c r="E18" s="21"/>
      <c r="F18" s="5"/>
      <c r="G18" s="5"/>
      <c r="H18" s="5"/>
      <c r="I18" s="5"/>
      <c r="J18" s="5"/>
      <c r="K18" s="5"/>
      <c r="L18" s="5"/>
      <c r="M18" s="5"/>
      <c r="N18" s="5"/>
      <c r="O18" s="5"/>
      <c r="P18" s="5"/>
      <c r="Q18" s="5"/>
      <c r="R18" s="5"/>
      <c r="S18" s="5"/>
      <c r="T18" s="5"/>
    </row>
    <row r="19" spans="2:23" x14ac:dyDescent="0.25">
      <c r="B19" t="s">
        <v>55</v>
      </c>
      <c r="D19" s="11">
        <v>161186</v>
      </c>
      <c r="E19" s="11">
        <v>51870</v>
      </c>
      <c r="F19" s="11">
        <v>109316</v>
      </c>
      <c r="G19" s="13">
        <v>210.7</v>
      </c>
      <c r="H19" s="11">
        <v>359492</v>
      </c>
      <c r="I19" s="11">
        <v>205467</v>
      </c>
      <c r="J19" s="11">
        <v>154025</v>
      </c>
      <c r="K19" s="13">
        <v>75</v>
      </c>
      <c r="L19" s="13"/>
      <c r="M19" s="11">
        <v>8210</v>
      </c>
      <c r="N19" s="11">
        <v>2500</v>
      </c>
      <c r="O19" s="11">
        <v>5710</v>
      </c>
      <c r="P19" s="13">
        <v>228.4</v>
      </c>
      <c r="Q19" s="11">
        <v>18007</v>
      </c>
      <c r="R19" s="11">
        <v>10134</v>
      </c>
      <c r="S19" s="11">
        <v>7873</v>
      </c>
      <c r="T19" s="13">
        <v>77.7</v>
      </c>
    </row>
    <row r="20" spans="2:23" x14ac:dyDescent="0.25">
      <c r="B20" t="s">
        <v>56</v>
      </c>
      <c r="D20" s="11">
        <v>-780326</v>
      </c>
      <c r="E20" s="11">
        <v>-662751</v>
      </c>
      <c r="F20" s="11">
        <v>-117575</v>
      </c>
      <c r="G20" s="13">
        <v>17.7</v>
      </c>
      <c r="H20" s="11">
        <v>-2725428</v>
      </c>
      <c r="I20" s="11">
        <v>-2527193</v>
      </c>
      <c r="J20" s="11">
        <v>-198235</v>
      </c>
      <c r="K20" s="13">
        <v>7.8</v>
      </c>
      <c r="L20" s="13"/>
      <c r="M20" s="11">
        <v>-39675</v>
      </c>
      <c r="N20" s="11">
        <v>-31952</v>
      </c>
      <c r="O20" s="11">
        <v>-7723</v>
      </c>
      <c r="P20" s="13">
        <v>24.2</v>
      </c>
      <c r="Q20" s="11">
        <v>-135638</v>
      </c>
      <c r="R20" s="11">
        <v>-124585</v>
      </c>
      <c r="S20" s="11">
        <v>-11053</v>
      </c>
      <c r="T20" s="13">
        <v>8.9</v>
      </c>
    </row>
    <row r="21" spans="2:23" x14ac:dyDescent="0.25">
      <c r="B21" t="s">
        <v>57</v>
      </c>
      <c r="D21" s="11">
        <v>-997725</v>
      </c>
      <c r="E21" s="11">
        <v>-293243</v>
      </c>
      <c r="F21" s="11">
        <v>-704482</v>
      </c>
      <c r="G21" s="13">
        <v>240.2</v>
      </c>
      <c r="H21" s="11">
        <v>-1022663</v>
      </c>
      <c r="I21" s="11">
        <v>-1039470</v>
      </c>
      <c r="J21" s="11">
        <v>16807</v>
      </c>
      <c r="K21" s="13">
        <v>-1.6</v>
      </c>
      <c r="L21" s="13"/>
      <c r="M21" s="11">
        <v>-50602</v>
      </c>
      <c r="N21" s="11">
        <v>-14132</v>
      </c>
      <c r="O21" s="11">
        <v>-36470</v>
      </c>
      <c r="P21" s="13">
        <v>258.10000000000002</v>
      </c>
      <c r="Q21" s="11">
        <v>-51855</v>
      </c>
      <c r="R21" s="11">
        <v>-51233</v>
      </c>
      <c r="S21" s="11">
        <v>-622</v>
      </c>
      <c r="T21" s="13">
        <v>1.2</v>
      </c>
    </row>
    <row r="22" spans="2:23" ht="15.75" thickBot="1" x14ac:dyDescent="0.3">
      <c r="B22" s="24" t="s">
        <v>58</v>
      </c>
      <c r="C22" s="24"/>
      <c r="D22" s="25">
        <v>-584</v>
      </c>
      <c r="E22" s="25">
        <v>20980</v>
      </c>
      <c r="F22" s="25">
        <v>-21564</v>
      </c>
      <c r="G22" s="30">
        <v>-102.8</v>
      </c>
      <c r="H22" s="25">
        <v>-584</v>
      </c>
      <c r="I22" s="25">
        <v>20980</v>
      </c>
      <c r="J22" s="25">
        <v>-21564</v>
      </c>
      <c r="K22" s="30">
        <v>-102.8</v>
      </c>
      <c r="L22" s="30"/>
      <c r="M22" s="25">
        <v>-30</v>
      </c>
      <c r="N22" s="25">
        <v>1000</v>
      </c>
      <c r="O22" s="25">
        <v>-1030</v>
      </c>
      <c r="P22" s="30">
        <v>-103</v>
      </c>
      <c r="Q22" s="25">
        <v>-30</v>
      </c>
      <c r="R22" s="25">
        <v>1000</v>
      </c>
      <c r="S22" s="25">
        <v>-1030</v>
      </c>
      <c r="T22" s="30">
        <v>-103</v>
      </c>
    </row>
    <row r="23" spans="2:23" x14ac:dyDescent="0.25">
      <c r="B23" s="5" t="s">
        <v>59</v>
      </c>
      <c r="C23" s="5"/>
      <c r="D23" s="21">
        <v>346677</v>
      </c>
      <c r="E23" s="21">
        <v>654762</v>
      </c>
      <c r="F23" s="21">
        <v>-308085</v>
      </c>
      <c r="G23" s="21">
        <v>-47</v>
      </c>
      <c r="H23" s="21">
        <v>5250934</v>
      </c>
      <c r="I23" s="21">
        <v>5731631</v>
      </c>
      <c r="J23" s="21">
        <v>-480697</v>
      </c>
      <c r="K23" s="22">
        <v>-8.4</v>
      </c>
      <c r="L23" s="22"/>
      <c r="M23" s="21">
        <v>17683</v>
      </c>
      <c r="N23" s="21">
        <v>32048</v>
      </c>
      <c r="O23" s="21">
        <v>-14365</v>
      </c>
      <c r="P23" s="22">
        <v>-44.8</v>
      </c>
      <c r="Q23" s="21">
        <v>259602</v>
      </c>
      <c r="R23" s="21">
        <v>283949</v>
      </c>
      <c r="S23" s="21">
        <v>-24347</v>
      </c>
      <c r="T23" s="22">
        <v>-8.6</v>
      </c>
      <c r="W23" s="35"/>
    </row>
    <row r="24" spans="2:23" x14ac:dyDescent="0.25">
      <c r="B24" s="5"/>
      <c r="C24" s="5"/>
      <c r="D24" s="5"/>
      <c r="E24" s="5"/>
      <c r="F24" s="5"/>
      <c r="G24" s="5"/>
      <c r="H24" s="5"/>
      <c r="I24" s="5"/>
      <c r="J24" s="5"/>
      <c r="K24" s="5"/>
      <c r="L24" s="5"/>
      <c r="M24" s="5"/>
      <c r="N24" s="5"/>
      <c r="O24" s="5"/>
      <c r="P24" s="5"/>
      <c r="Q24" s="5"/>
      <c r="R24" s="5"/>
      <c r="S24" s="5"/>
      <c r="T24" s="5"/>
    </row>
    <row r="25" spans="2:23" ht="15.75" thickBot="1" x14ac:dyDescent="0.3">
      <c r="B25" s="24" t="s">
        <v>60</v>
      </c>
      <c r="C25" s="24"/>
      <c r="D25" s="25">
        <v>-512613</v>
      </c>
      <c r="E25" s="25">
        <v>-2613922</v>
      </c>
      <c r="F25" s="25">
        <v>2101309</v>
      </c>
      <c r="G25" s="30">
        <v>-80.400000000000006</v>
      </c>
      <c r="H25" s="25">
        <v>-3249222</v>
      </c>
      <c r="I25" s="25">
        <v>-4589037</v>
      </c>
      <c r="J25" s="25">
        <v>1339815</v>
      </c>
      <c r="K25" s="30">
        <v>-29.2</v>
      </c>
      <c r="L25" s="30"/>
      <c r="M25" s="25">
        <v>-25859</v>
      </c>
      <c r="N25" s="25">
        <v>-124834</v>
      </c>
      <c r="O25" s="25">
        <v>98975</v>
      </c>
      <c r="P25" s="30">
        <v>-79.3</v>
      </c>
      <c r="Q25" s="25">
        <v>-161243</v>
      </c>
      <c r="R25" s="25">
        <v>-223120</v>
      </c>
      <c r="S25" s="25">
        <v>61877</v>
      </c>
      <c r="T25" s="30">
        <v>-27.7</v>
      </c>
    </row>
    <row r="26" spans="2:23" x14ac:dyDescent="0.25">
      <c r="B26" s="5" t="s">
        <v>61</v>
      </c>
      <c r="C26" s="5"/>
      <c r="D26" s="21">
        <v>-165936</v>
      </c>
      <c r="E26" s="21">
        <v>-1959160</v>
      </c>
      <c r="F26" s="21">
        <v>1793224</v>
      </c>
      <c r="G26" s="22">
        <v>-91.5</v>
      </c>
      <c r="H26" s="21">
        <v>2001712</v>
      </c>
      <c r="I26" s="21">
        <v>1142594</v>
      </c>
      <c r="J26" s="21">
        <v>859118</v>
      </c>
      <c r="K26" s="22">
        <v>75.2</v>
      </c>
      <c r="L26" s="22"/>
      <c r="M26" s="21">
        <v>-8176</v>
      </c>
      <c r="N26" s="21">
        <v>-92786</v>
      </c>
      <c r="O26" s="21">
        <v>84610</v>
      </c>
      <c r="P26" s="22">
        <v>-91.2</v>
      </c>
      <c r="Q26" s="21">
        <v>98359</v>
      </c>
      <c r="R26" s="21">
        <v>60829</v>
      </c>
      <c r="S26" s="21">
        <v>37530</v>
      </c>
      <c r="T26" s="22">
        <v>61.7</v>
      </c>
    </row>
    <row r="27" spans="2:23" x14ac:dyDescent="0.25"/>
    <row r="28" spans="2:23" x14ac:dyDescent="0.25">
      <c r="B28" t="s">
        <v>62</v>
      </c>
      <c r="Q28" s="31"/>
    </row>
    <row r="29" spans="2:23" x14ac:dyDescent="0.25"/>
    <row r="30" spans="2:23" ht="15.75" thickBot="1" x14ac:dyDescent="0.3">
      <c r="B30" s="32" t="s">
        <v>63</v>
      </c>
      <c r="C30" s="4"/>
      <c r="D30" s="33">
        <v>-165724</v>
      </c>
      <c r="E30" s="33">
        <v>-1959160</v>
      </c>
      <c r="F30" s="33">
        <v>1793436</v>
      </c>
      <c r="G30" s="34">
        <v>-91.5</v>
      </c>
      <c r="H30" s="33">
        <v>2001924</v>
      </c>
      <c r="I30" s="33">
        <v>1142594</v>
      </c>
      <c r="J30" s="33">
        <v>859330</v>
      </c>
      <c r="K30" s="34">
        <v>75.2</v>
      </c>
      <c r="L30" s="34"/>
      <c r="M30" s="33">
        <v>-8165</v>
      </c>
      <c r="N30" s="33">
        <v>-92786</v>
      </c>
      <c r="O30" s="33">
        <v>84621</v>
      </c>
      <c r="P30" s="34">
        <v>-91.2</v>
      </c>
      <c r="Q30" s="33">
        <v>98370</v>
      </c>
      <c r="R30" s="33">
        <v>60829</v>
      </c>
      <c r="S30" s="33">
        <v>37541</v>
      </c>
      <c r="T30" s="34">
        <v>61.7</v>
      </c>
    </row>
    <row r="31" spans="2:23" ht="15.75" thickTop="1" x14ac:dyDescent="0.25"/>
    <row r="32" spans="2:23" ht="15.75" thickBot="1" x14ac:dyDescent="0.3">
      <c r="B32" s="32" t="s">
        <v>64</v>
      </c>
      <c r="C32" s="4"/>
      <c r="D32" s="33">
        <v>-212</v>
      </c>
      <c r="E32" s="33">
        <v>0</v>
      </c>
      <c r="F32" s="33">
        <v>-212</v>
      </c>
      <c r="G32" s="34">
        <v>0</v>
      </c>
      <c r="H32" s="33">
        <v>-212</v>
      </c>
      <c r="I32" s="33">
        <v>0</v>
      </c>
      <c r="J32" s="33">
        <v>-212</v>
      </c>
      <c r="K32" s="34">
        <v>0</v>
      </c>
      <c r="L32" s="34"/>
      <c r="M32" s="33">
        <v>-11</v>
      </c>
      <c r="N32" s="33">
        <v>0</v>
      </c>
      <c r="O32" s="33">
        <v>-11</v>
      </c>
      <c r="P32" s="34">
        <v>0</v>
      </c>
      <c r="Q32" s="33">
        <v>-11</v>
      </c>
      <c r="R32" s="33">
        <v>0</v>
      </c>
      <c r="S32" s="33">
        <v>-11</v>
      </c>
      <c r="T32" s="34">
        <v>0</v>
      </c>
    </row>
    <row r="33" spans="2:18" ht="15.75" thickTop="1" x14ac:dyDescent="0.25">
      <c r="B33" s="27"/>
      <c r="C33" s="28"/>
    </row>
    <row r="34" spans="2:18" ht="34.5" customHeight="1" x14ac:dyDescent="0.25">
      <c r="B34" s="48" t="s">
        <v>102</v>
      </c>
      <c r="C34" s="48"/>
      <c r="D34" s="48"/>
      <c r="E34" s="48"/>
      <c r="F34" s="48"/>
      <c r="G34" s="48"/>
      <c r="H34" s="48"/>
      <c r="I34" s="48"/>
      <c r="J34" s="48"/>
      <c r="K34" s="48"/>
      <c r="L34" s="48"/>
      <c r="M34" s="48"/>
      <c r="N34" s="48"/>
      <c r="Q34" s="35"/>
      <c r="R34" s="35"/>
    </row>
    <row r="35" spans="2:18" ht="5.0999999999999996" customHeight="1" x14ac:dyDescent="0.25">
      <c r="B35" s="48"/>
      <c r="C35" s="48"/>
      <c r="D35" s="48"/>
      <c r="E35" s="48"/>
      <c r="F35" s="48"/>
      <c r="G35" s="48"/>
      <c r="H35" s="48"/>
      <c r="I35" s="48"/>
      <c r="J35" s="48"/>
      <c r="K35" s="48"/>
      <c r="L35" s="48"/>
      <c r="M35" s="48"/>
      <c r="N35" s="48"/>
    </row>
    <row r="36" spans="2:18" x14ac:dyDescent="0.25">
      <c r="B36" s="27"/>
      <c r="C36" s="28"/>
      <c r="M36" s="35"/>
      <c r="N36" s="35"/>
      <c r="Q36" s="35"/>
      <c r="R36" s="35"/>
    </row>
    <row r="37" spans="2:18" x14ac:dyDescent="0.25">
      <c r="B37" s="28"/>
      <c r="C37" s="28"/>
      <c r="E37" s="23"/>
      <c r="F37" s="23"/>
      <c r="G37" s="23"/>
    </row>
    <row r="45" spans="2:18" hidden="1" x14ac:dyDescent="0.25">
      <c r="H45" s="36"/>
    </row>
    <row r="46" spans="2:18" hidden="1" x14ac:dyDescent="0.25">
      <c r="H46" s="36"/>
    </row>
    <row r="47" spans="2:18" hidden="1" x14ac:dyDescent="0.25">
      <c r="H47" s="23"/>
    </row>
  </sheetData>
  <mergeCells count="9">
    <mergeCell ref="B34:N35"/>
    <mergeCell ref="Q7:R7"/>
    <mergeCell ref="S7:T7"/>
    <mergeCell ref="D7:E7"/>
    <mergeCell ref="F7:G7"/>
    <mergeCell ref="H7:I7"/>
    <mergeCell ref="J7:K7"/>
    <mergeCell ref="M7:N7"/>
    <mergeCell ref="O7:P7"/>
  </mergeCells>
  <pageMargins left="1" right="1" top="1" bottom="1" header="0.5" footer="0.5"/>
  <pageSetup scale="87" fitToHeight="0" orientation="portrait" r:id="rId1"/>
  <headerFooter differentOddEven="1">
    <oddFooter>&amp;L_x000D_&amp;1#&amp;"Calibri"&amp;10&amp;K000000 Confidential Information</oddFooter>
    <evenFooter>&amp;L_x000D_&amp;1#&amp;"Calibri"&amp;10&amp;K000000 Confidential Information</even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82B0-9AB8-451F-98D4-2BFFC23268E4}">
  <sheetPr>
    <pageSetUpPr fitToPage="1"/>
  </sheetPr>
  <dimension ref="A1:V63"/>
  <sheetViews>
    <sheetView showGridLines="0" tabSelected="1" topLeftCell="A24" zoomScale="85" zoomScaleNormal="85" workbookViewId="0">
      <selection activeCell="C41" sqref="C41"/>
    </sheetView>
  </sheetViews>
  <sheetFormatPr defaultColWidth="0" defaultRowHeight="15" zeroHeight="1" x14ac:dyDescent="0.25"/>
  <cols>
    <col min="1" max="1" width="5.7109375" customWidth="1"/>
    <col min="2" max="2" width="2.7109375" customWidth="1"/>
    <col min="3" max="3" width="68.7109375" bestFit="1" customWidth="1"/>
    <col min="4" max="6" width="11.28515625" customWidth="1"/>
    <col min="7" max="7" width="9.140625" customWidth="1"/>
    <col min="8" max="8" width="13" customWidth="1"/>
    <col min="9" max="10" width="12.28515625" customWidth="1"/>
    <col min="11" max="11" width="9.140625" customWidth="1"/>
    <col min="12" max="12" width="3.28515625" customWidth="1"/>
    <col min="13" max="14" width="10.28515625" bestFit="1" customWidth="1"/>
    <col min="15" max="15" width="9.5703125" customWidth="1"/>
    <col min="16" max="16" width="7.7109375" customWidth="1"/>
    <col min="17" max="19" width="9.5703125" customWidth="1"/>
    <col min="20" max="22" width="9.140625" customWidth="1"/>
    <col min="23" max="16384" width="9.140625" hidden="1"/>
  </cols>
  <sheetData>
    <row r="1" spans="2:20" x14ac:dyDescent="0.25"/>
    <row r="2" spans="2:20" x14ac:dyDescent="0.25">
      <c r="H2" s="2">
        <v>811189.16599999997</v>
      </c>
      <c r="I2" s="2">
        <v>19.035920000000001</v>
      </c>
    </row>
    <row r="3" spans="2:20" x14ac:dyDescent="0.25">
      <c r="H3" s="2">
        <f>+H2/I2</f>
        <v>42613.604490878293</v>
      </c>
      <c r="I3" s="2"/>
    </row>
    <row r="4" spans="2:20" ht="23.25" x14ac:dyDescent="0.35">
      <c r="B4" s="1" t="s">
        <v>0</v>
      </c>
      <c r="Q4" s="11"/>
      <c r="R4" s="11"/>
    </row>
    <row r="5" spans="2:20" ht="21.75" thickBot="1" x14ac:dyDescent="0.4">
      <c r="B5" s="3" t="s">
        <v>65</v>
      </c>
      <c r="C5" s="4"/>
      <c r="D5" s="4"/>
      <c r="E5" s="4"/>
      <c r="F5" s="4"/>
      <c r="G5" s="4"/>
      <c r="H5" s="4"/>
      <c r="I5" s="4"/>
      <c r="J5" s="4"/>
      <c r="K5" s="4"/>
      <c r="L5" s="4"/>
      <c r="M5" s="4"/>
      <c r="N5" s="4"/>
      <c r="O5" s="4"/>
      <c r="P5" s="4"/>
      <c r="Q5" s="4"/>
      <c r="R5" s="4"/>
      <c r="S5" s="4"/>
      <c r="T5" s="4"/>
    </row>
    <row r="6" spans="2:20" ht="15" customHeight="1" thickTop="1" x14ac:dyDescent="0.25">
      <c r="B6" s="5" t="s">
        <v>2</v>
      </c>
    </row>
    <row r="7" spans="2:20" x14ac:dyDescent="0.25">
      <c r="D7" s="45" t="s">
        <v>3</v>
      </c>
      <c r="E7" s="45"/>
      <c r="F7" s="46" t="s">
        <v>4</v>
      </c>
      <c r="G7" s="46"/>
      <c r="H7" s="45" t="s">
        <v>3</v>
      </c>
      <c r="I7" s="45"/>
      <c r="J7" s="46" t="s">
        <v>4</v>
      </c>
      <c r="K7" s="46"/>
      <c r="L7" s="6"/>
      <c r="M7" s="45" t="s">
        <v>5</v>
      </c>
      <c r="N7" s="45"/>
      <c r="O7" s="46" t="s">
        <v>4</v>
      </c>
      <c r="P7" s="46"/>
      <c r="Q7" s="45" t="s">
        <v>5</v>
      </c>
      <c r="R7" s="45"/>
      <c r="S7" s="46" t="s">
        <v>4</v>
      </c>
      <c r="T7" s="46"/>
    </row>
    <row r="8" spans="2:20" ht="15.75" thickBot="1" x14ac:dyDescent="0.3">
      <c r="B8" s="7"/>
      <c r="C8" s="7"/>
      <c r="D8" s="8" t="str">
        <f>+'ER Trim ESP'!D8</f>
        <v>IV Trim 22</v>
      </c>
      <c r="E8" s="8" t="str">
        <f>+'ER Trim ESP'!E8</f>
        <v>IV Trim 21</v>
      </c>
      <c r="F8" s="9" t="s">
        <v>6</v>
      </c>
      <c r="G8" s="9" t="s">
        <v>7</v>
      </c>
      <c r="H8" s="8" t="str">
        <f>+'ER Trim ESP'!H8</f>
        <v>Acum 22</v>
      </c>
      <c r="I8" s="8" t="str">
        <f>+'ER Trim ESP'!I8</f>
        <v>Acum 21</v>
      </c>
      <c r="J8" s="9" t="s">
        <v>6</v>
      </c>
      <c r="K8" s="9" t="s">
        <v>7</v>
      </c>
      <c r="L8" s="9"/>
      <c r="M8" s="8" t="str">
        <f>+D8</f>
        <v>IV Trim 22</v>
      </c>
      <c r="N8" s="8" t="str">
        <f>+E8</f>
        <v>IV Trim 21</v>
      </c>
      <c r="O8" s="9" t="s">
        <v>6</v>
      </c>
      <c r="P8" s="9" t="s">
        <v>7</v>
      </c>
      <c r="Q8" s="8" t="str">
        <f>+H8</f>
        <v>Acum 22</v>
      </c>
      <c r="R8" s="8" t="str">
        <f>+I8</f>
        <v>Acum 21</v>
      </c>
      <c r="S8" s="9" t="s">
        <v>6</v>
      </c>
      <c r="T8" s="9" t="s">
        <v>7</v>
      </c>
    </row>
    <row r="9" spans="2:20" ht="15.75" thickTop="1" x14ac:dyDescent="0.25">
      <c r="B9" s="10" t="s">
        <v>66</v>
      </c>
      <c r="D9" s="11"/>
      <c r="E9" s="11"/>
      <c r="F9" s="11"/>
      <c r="G9" s="11"/>
      <c r="H9" s="11"/>
      <c r="I9" s="11"/>
      <c r="J9" s="11"/>
      <c r="K9" s="11"/>
      <c r="L9" s="11"/>
      <c r="M9" s="11"/>
      <c r="N9" s="11"/>
      <c r="O9" s="11"/>
      <c r="P9" s="11"/>
      <c r="Q9" s="11"/>
      <c r="R9" s="11"/>
      <c r="S9" s="11"/>
      <c r="T9" s="11"/>
    </row>
    <row r="10" spans="2:20" ht="15.75" thickBot="1" x14ac:dyDescent="0.3">
      <c r="C10" s="37" t="s">
        <v>67</v>
      </c>
      <c r="D10" s="38">
        <v>346677</v>
      </c>
      <c r="E10" s="38">
        <v>654762</v>
      </c>
      <c r="F10" s="38">
        <v>-308085</v>
      </c>
      <c r="G10" s="39">
        <v>-47.1</v>
      </c>
      <c r="H10" s="38">
        <v>5250934</v>
      </c>
      <c r="I10" s="38">
        <v>5731631</v>
      </c>
      <c r="J10" s="38">
        <v>-480697</v>
      </c>
      <c r="K10" s="39">
        <v>-8.4</v>
      </c>
      <c r="L10" s="39"/>
      <c r="M10" s="38">
        <v>17683</v>
      </c>
      <c r="N10" s="38">
        <v>32048</v>
      </c>
      <c r="O10" s="38">
        <v>-14365</v>
      </c>
      <c r="P10" s="39">
        <v>-44.8</v>
      </c>
      <c r="Q10" s="38">
        <v>259600</v>
      </c>
      <c r="R10" s="38">
        <v>283949</v>
      </c>
      <c r="S10" s="38">
        <v>-24349</v>
      </c>
      <c r="T10" s="39">
        <v>-8.6</v>
      </c>
    </row>
    <row r="11" spans="2:20" x14ac:dyDescent="0.25">
      <c r="C11" t="s">
        <v>68</v>
      </c>
      <c r="D11" s="11">
        <v>1009775</v>
      </c>
      <c r="E11" s="11">
        <v>1192713</v>
      </c>
      <c r="F11" s="11">
        <v>-182938</v>
      </c>
      <c r="G11" s="13">
        <v>-15.3</v>
      </c>
      <c r="H11" s="11">
        <v>4072494</v>
      </c>
      <c r="I11" s="11">
        <v>4511260</v>
      </c>
      <c r="J11" s="11">
        <v>-438766</v>
      </c>
      <c r="K11" s="13">
        <v>-9.6999999999999993</v>
      </c>
      <c r="L11" s="13"/>
      <c r="M11" s="11">
        <v>51281</v>
      </c>
      <c r="N11" s="11">
        <v>57492</v>
      </c>
      <c r="O11" s="11">
        <v>-6211</v>
      </c>
      <c r="P11" s="13">
        <v>-10.8</v>
      </c>
      <c r="Q11" s="11">
        <v>202401</v>
      </c>
      <c r="R11" s="11">
        <v>222364</v>
      </c>
      <c r="S11" s="11">
        <v>-19963</v>
      </c>
      <c r="T11" s="13">
        <v>-9</v>
      </c>
    </row>
    <row r="12" spans="2:20" x14ac:dyDescent="0.25">
      <c r="C12" t="s">
        <v>69</v>
      </c>
      <c r="D12" s="11">
        <v>315192</v>
      </c>
      <c r="E12" s="11">
        <v>1453641</v>
      </c>
      <c r="F12" s="11">
        <v>-1138449</v>
      </c>
      <c r="G12" s="13">
        <v>-78.3</v>
      </c>
      <c r="H12" s="11">
        <v>394141</v>
      </c>
      <c r="I12" s="11">
        <v>1466582</v>
      </c>
      <c r="J12" s="11">
        <v>-1072441</v>
      </c>
      <c r="K12" s="13">
        <v>-73.099999999999994</v>
      </c>
      <c r="L12" s="13"/>
      <c r="M12" s="11">
        <v>16066</v>
      </c>
      <c r="N12" s="11">
        <v>69321</v>
      </c>
      <c r="O12" s="11">
        <v>-53255</v>
      </c>
      <c r="P12" s="13">
        <v>-76.8</v>
      </c>
      <c r="Q12" s="11">
        <v>20058</v>
      </c>
      <c r="R12" s="11">
        <v>69987</v>
      </c>
      <c r="S12" s="11">
        <v>-49929</v>
      </c>
      <c r="T12" s="13">
        <v>-71.3</v>
      </c>
    </row>
    <row r="13" spans="2:20" x14ac:dyDescent="0.25">
      <c r="C13" t="s">
        <v>70</v>
      </c>
      <c r="D13" s="11">
        <v>-251127</v>
      </c>
      <c r="E13" s="11">
        <v>-125242</v>
      </c>
      <c r="F13" s="11">
        <v>-125885</v>
      </c>
      <c r="G13" s="13">
        <v>100.5</v>
      </c>
      <c r="H13" s="11">
        <v>117829</v>
      </c>
      <c r="I13" s="11">
        <v>211976</v>
      </c>
      <c r="J13" s="11">
        <v>-94147</v>
      </c>
      <c r="K13" s="13">
        <v>-44.4</v>
      </c>
      <c r="L13" s="13"/>
      <c r="M13" s="11">
        <v>-12870</v>
      </c>
      <c r="N13" s="11">
        <v>-6385</v>
      </c>
      <c r="O13" s="11">
        <v>-6485</v>
      </c>
      <c r="P13" s="13">
        <v>101.6</v>
      </c>
      <c r="Q13" s="11">
        <v>5338</v>
      </c>
      <c r="R13" s="11">
        <v>10411</v>
      </c>
      <c r="S13" s="11">
        <v>-5073</v>
      </c>
      <c r="T13" s="13">
        <v>-48.7</v>
      </c>
    </row>
    <row r="14" spans="2:20" x14ac:dyDescent="0.25">
      <c r="C14" t="s">
        <v>71</v>
      </c>
      <c r="D14" s="11">
        <v>-32000</v>
      </c>
      <c r="E14" s="11">
        <v>-70513</v>
      </c>
      <c r="F14" s="11">
        <v>38513</v>
      </c>
      <c r="G14" s="13">
        <v>-54.6</v>
      </c>
      <c r="H14" s="11">
        <v>-72156</v>
      </c>
      <c r="I14" s="11">
        <v>-108282</v>
      </c>
      <c r="J14" s="11">
        <v>36126</v>
      </c>
      <c r="K14" s="13">
        <v>-33.4</v>
      </c>
      <c r="L14" s="13"/>
      <c r="M14" s="11">
        <v>-1634</v>
      </c>
      <c r="N14" s="11">
        <v>-3380</v>
      </c>
      <c r="O14" s="11">
        <v>1746</v>
      </c>
      <c r="P14" s="13">
        <v>-51.7</v>
      </c>
      <c r="Q14" s="11">
        <v>-3618</v>
      </c>
      <c r="R14" s="11">
        <v>-5255</v>
      </c>
      <c r="S14" s="11">
        <v>1637</v>
      </c>
      <c r="T14" s="13">
        <v>-31.2</v>
      </c>
    </row>
    <row r="15" spans="2:20" x14ac:dyDescent="0.25">
      <c r="C15" t="s">
        <v>72</v>
      </c>
      <c r="D15" s="11">
        <v>477894</v>
      </c>
      <c r="E15" s="11">
        <v>582780</v>
      </c>
      <c r="F15" s="11">
        <v>-104886</v>
      </c>
      <c r="G15" s="13">
        <v>-18</v>
      </c>
      <c r="H15" s="11">
        <v>2091747</v>
      </c>
      <c r="I15" s="11">
        <v>2240984</v>
      </c>
      <c r="J15" s="11">
        <v>-149237</v>
      </c>
      <c r="K15" s="13">
        <v>-6.7</v>
      </c>
      <c r="L15" s="13"/>
      <c r="M15" s="11">
        <v>24285</v>
      </c>
      <c r="N15" s="11">
        <v>28092</v>
      </c>
      <c r="O15" s="11">
        <v>-3807</v>
      </c>
      <c r="P15" s="13">
        <v>-13.6</v>
      </c>
      <c r="Q15" s="11">
        <v>103902</v>
      </c>
      <c r="R15" s="11">
        <v>110468</v>
      </c>
      <c r="S15" s="11">
        <v>-6566</v>
      </c>
      <c r="T15" s="13">
        <v>-5.9</v>
      </c>
    </row>
    <row r="16" spans="2:20" x14ac:dyDescent="0.25">
      <c r="C16" t="s">
        <v>73</v>
      </c>
      <c r="D16" s="11">
        <v>997725</v>
      </c>
      <c r="E16" s="11">
        <v>293243</v>
      </c>
      <c r="F16" s="11">
        <v>704482</v>
      </c>
      <c r="G16" s="13">
        <v>240.2</v>
      </c>
      <c r="H16" s="11">
        <v>1022663</v>
      </c>
      <c r="I16" s="11">
        <v>1039470</v>
      </c>
      <c r="J16" s="11">
        <v>-16807</v>
      </c>
      <c r="K16" s="13">
        <v>-1.6</v>
      </c>
      <c r="L16" s="13"/>
      <c r="M16" s="11">
        <v>50602</v>
      </c>
      <c r="N16" s="11">
        <v>14132</v>
      </c>
      <c r="O16" s="11">
        <v>36470</v>
      </c>
      <c r="P16" s="13">
        <v>258.10000000000002</v>
      </c>
      <c r="Q16" s="11">
        <v>51855</v>
      </c>
      <c r="R16" s="11">
        <v>51233</v>
      </c>
      <c r="S16" s="11">
        <v>622</v>
      </c>
      <c r="T16" s="13">
        <v>1.2</v>
      </c>
    </row>
    <row r="17" spans="2:20" x14ac:dyDescent="0.25">
      <c r="C17" t="s">
        <v>74</v>
      </c>
      <c r="D17" s="11">
        <v>-2085727</v>
      </c>
      <c r="E17" s="11">
        <v>-1863210</v>
      </c>
      <c r="F17" s="11">
        <v>-222517</v>
      </c>
      <c r="G17" s="13">
        <v>11.9</v>
      </c>
      <c r="H17" s="11">
        <v>-3204408</v>
      </c>
      <c r="I17" s="11">
        <v>-2066106</v>
      </c>
      <c r="J17" s="11">
        <v>-1138302</v>
      </c>
      <c r="K17" s="13">
        <v>55.1</v>
      </c>
      <c r="L17" s="13"/>
      <c r="M17" s="11">
        <v>-105109</v>
      </c>
      <c r="N17" s="11">
        <v>-92899</v>
      </c>
      <c r="O17" s="11">
        <v>-12210</v>
      </c>
      <c r="P17" s="13">
        <v>13.1</v>
      </c>
      <c r="Q17" s="11">
        <v>-159171</v>
      </c>
      <c r="R17" s="11">
        <v>-107393</v>
      </c>
      <c r="S17" s="11">
        <v>-51778</v>
      </c>
      <c r="T17" s="13">
        <v>48.2</v>
      </c>
    </row>
    <row r="18" spans="2:20" x14ac:dyDescent="0.25">
      <c r="C18" t="s">
        <v>75</v>
      </c>
      <c r="D18" s="11">
        <v>1019140</v>
      </c>
      <c r="E18" s="11">
        <v>172346</v>
      </c>
      <c r="F18" s="11">
        <v>846794</v>
      </c>
      <c r="G18" s="13">
        <v>491.3</v>
      </c>
      <c r="H18" s="11">
        <v>-2895303</v>
      </c>
      <c r="I18" s="11">
        <v>-2358638</v>
      </c>
      <c r="J18" s="11">
        <v>-536665</v>
      </c>
      <c r="K18" s="13">
        <v>22.8</v>
      </c>
      <c r="L18" s="13"/>
      <c r="M18" s="11">
        <v>51871</v>
      </c>
      <c r="N18" s="11">
        <v>8224</v>
      </c>
      <c r="O18" s="11">
        <v>43647</v>
      </c>
      <c r="P18" s="13">
        <v>530.70000000000005</v>
      </c>
      <c r="Q18" s="11">
        <v>-140697</v>
      </c>
      <c r="R18" s="11">
        <v>-116684</v>
      </c>
      <c r="S18" s="11">
        <v>-24013</v>
      </c>
      <c r="T18" s="13">
        <v>20.6</v>
      </c>
    </row>
    <row r="19" spans="2:20" x14ac:dyDescent="0.25">
      <c r="C19" t="s">
        <v>76</v>
      </c>
      <c r="D19" s="11">
        <v>1323221</v>
      </c>
      <c r="E19" s="11">
        <v>1669095</v>
      </c>
      <c r="F19" s="11">
        <v>-345874</v>
      </c>
      <c r="G19" s="13">
        <v>-20.7</v>
      </c>
      <c r="H19" s="11">
        <v>4345314</v>
      </c>
      <c r="I19" s="11">
        <v>3386639</v>
      </c>
      <c r="J19" s="11">
        <v>958675</v>
      </c>
      <c r="K19" s="13">
        <v>28.3</v>
      </c>
      <c r="L19" s="13"/>
      <c r="M19" s="11">
        <v>71687</v>
      </c>
      <c r="N19" s="11">
        <v>75768</v>
      </c>
      <c r="O19" s="11">
        <v>-4081</v>
      </c>
      <c r="P19" s="13">
        <v>-5.4</v>
      </c>
      <c r="Q19" s="11">
        <v>225808</v>
      </c>
      <c r="R19" s="11">
        <v>151846</v>
      </c>
      <c r="S19" s="11">
        <v>73962</v>
      </c>
      <c r="T19" s="13">
        <v>48.7</v>
      </c>
    </row>
    <row r="20" spans="2:20" x14ac:dyDescent="0.25">
      <c r="C20" t="s">
        <v>77</v>
      </c>
      <c r="D20" s="11">
        <v>-451949</v>
      </c>
      <c r="E20" s="11">
        <v>-378681</v>
      </c>
      <c r="F20" s="11">
        <v>-73268</v>
      </c>
      <c r="G20" s="13">
        <v>19.3</v>
      </c>
      <c r="H20" s="11">
        <v>-2350169</v>
      </c>
      <c r="I20" s="11">
        <v>-1708109</v>
      </c>
      <c r="J20" s="11">
        <v>-642060</v>
      </c>
      <c r="K20" s="13">
        <v>37.6</v>
      </c>
      <c r="L20" s="13"/>
      <c r="M20" s="11">
        <v>-22985</v>
      </c>
      <c r="N20" s="11">
        <v>-18187</v>
      </c>
      <c r="O20" s="11">
        <v>-4798</v>
      </c>
      <c r="P20" s="13">
        <v>26.4</v>
      </c>
      <c r="Q20" s="11">
        <v>-116335</v>
      </c>
      <c r="R20" s="11">
        <v>-83548</v>
      </c>
      <c r="S20" s="11">
        <v>-32787</v>
      </c>
      <c r="T20" s="13">
        <v>39.200000000000003</v>
      </c>
    </row>
    <row r="21" spans="2:20" x14ac:dyDescent="0.25">
      <c r="C21" t="s">
        <v>78</v>
      </c>
      <c r="D21" s="11">
        <v>898489</v>
      </c>
      <c r="E21" s="11">
        <v>292639</v>
      </c>
      <c r="F21" s="11">
        <v>605850</v>
      </c>
      <c r="G21" s="13">
        <v>207</v>
      </c>
      <c r="H21" s="11">
        <v>288554</v>
      </c>
      <c r="I21" s="11">
        <v>-132667</v>
      </c>
      <c r="J21" s="11">
        <v>421221</v>
      </c>
      <c r="K21" s="13">
        <v>-317.5</v>
      </c>
      <c r="L21" s="13"/>
      <c r="M21" s="11">
        <v>45905</v>
      </c>
      <c r="N21" s="11">
        <v>14892</v>
      </c>
      <c r="O21" s="11">
        <v>31013</v>
      </c>
      <c r="P21" s="13">
        <v>208.3</v>
      </c>
      <c r="Q21" s="11">
        <v>15693</v>
      </c>
      <c r="R21" s="11">
        <v>-6298</v>
      </c>
      <c r="S21" s="11">
        <v>21991</v>
      </c>
      <c r="T21" s="13">
        <v>-349.2</v>
      </c>
    </row>
    <row r="22" spans="2:20" x14ac:dyDescent="0.25">
      <c r="D22" s="11"/>
      <c r="E22" s="11"/>
      <c r="F22" s="11"/>
      <c r="G22" s="13"/>
      <c r="H22" s="11"/>
      <c r="I22" s="11"/>
      <c r="J22" s="11"/>
      <c r="K22" s="13"/>
      <c r="L22" s="13"/>
      <c r="M22" s="11"/>
      <c r="N22" s="11"/>
      <c r="O22" s="11"/>
      <c r="P22" s="13"/>
      <c r="Q22" s="11"/>
      <c r="R22" s="11"/>
      <c r="S22" s="11"/>
      <c r="T22" s="13"/>
    </row>
    <row r="23" spans="2:20" ht="15.75" thickBot="1" x14ac:dyDescent="0.3">
      <c r="B23" s="17" t="s">
        <v>79</v>
      </c>
      <c r="C23" s="18"/>
      <c r="D23" s="19">
        <v>3567310</v>
      </c>
      <c r="E23" s="19">
        <v>3873573</v>
      </c>
      <c r="F23" s="19">
        <v>-306263</v>
      </c>
      <c r="G23" s="20">
        <v>-7.9</v>
      </c>
      <c r="H23" s="19">
        <v>9061640</v>
      </c>
      <c r="I23" s="19">
        <v>12214740</v>
      </c>
      <c r="J23" s="19">
        <v>-3153100</v>
      </c>
      <c r="K23" s="20">
        <v>-25.8</v>
      </c>
      <c r="L23" s="20"/>
      <c r="M23" s="19">
        <v>186782</v>
      </c>
      <c r="N23" s="19">
        <v>179118</v>
      </c>
      <c r="O23" s="19">
        <v>7664</v>
      </c>
      <c r="P23" s="20">
        <v>4.3</v>
      </c>
      <c r="Q23" s="19">
        <v>464834</v>
      </c>
      <c r="R23" s="19">
        <v>581080</v>
      </c>
      <c r="S23" s="19">
        <v>-116246</v>
      </c>
      <c r="T23" s="20">
        <v>-20</v>
      </c>
    </row>
    <row r="24" spans="2:20" x14ac:dyDescent="0.25">
      <c r="B24" s="5"/>
      <c r="D24" s="21"/>
      <c r="E24" s="21"/>
      <c r="F24" s="21"/>
      <c r="G24" s="22"/>
      <c r="H24" s="21"/>
      <c r="I24" s="21"/>
      <c r="J24" s="21"/>
      <c r="K24" s="22"/>
      <c r="L24" s="22"/>
      <c r="M24" s="21"/>
      <c r="N24" s="21"/>
      <c r="O24" s="21"/>
      <c r="P24" s="22"/>
      <c r="Q24" s="21"/>
      <c r="R24" s="21"/>
      <c r="S24" s="21"/>
      <c r="T24" s="22"/>
    </row>
    <row r="25" spans="2:20" x14ac:dyDescent="0.25">
      <c r="B25" s="10" t="s">
        <v>80</v>
      </c>
      <c r="D25" s="11"/>
      <c r="E25" s="11"/>
      <c r="F25" s="11"/>
      <c r="G25" s="11"/>
      <c r="H25" s="11"/>
      <c r="I25" s="11"/>
      <c r="J25" s="11"/>
      <c r="K25" s="11"/>
      <c r="L25" s="11"/>
      <c r="M25" s="11"/>
      <c r="N25" s="11"/>
      <c r="O25" s="11"/>
      <c r="P25" s="11"/>
      <c r="Q25" s="11"/>
      <c r="R25" s="11"/>
      <c r="S25" s="11"/>
      <c r="T25" s="11"/>
    </row>
    <row r="26" spans="2:20" x14ac:dyDescent="0.25">
      <c r="C26" t="s">
        <v>81</v>
      </c>
      <c r="D26" s="11">
        <v>-2734</v>
      </c>
      <c r="E26" s="11">
        <v>0</v>
      </c>
      <c r="F26" s="11">
        <v>-2734</v>
      </c>
      <c r="G26" s="13">
        <v>0</v>
      </c>
      <c r="H26" s="11">
        <v>0</v>
      </c>
      <c r="I26" s="11">
        <v>0</v>
      </c>
      <c r="J26" s="11">
        <v>0</v>
      </c>
      <c r="K26" s="13">
        <v>0</v>
      </c>
      <c r="L26" s="13"/>
      <c r="M26" s="11">
        <v>-137</v>
      </c>
      <c r="N26" s="11">
        <v>0</v>
      </c>
      <c r="O26" s="11">
        <v>-137</v>
      </c>
      <c r="P26" s="13">
        <v>0</v>
      </c>
      <c r="Q26" s="11">
        <v>0</v>
      </c>
      <c r="R26" s="11">
        <v>0</v>
      </c>
      <c r="S26" s="11">
        <v>0</v>
      </c>
      <c r="T26" s="13">
        <v>0</v>
      </c>
    </row>
    <row r="27" spans="2:20" x14ac:dyDescent="0.25">
      <c r="C27" t="s">
        <v>82</v>
      </c>
      <c r="D27" s="11">
        <v>70368</v>
      </c>
      <c r="E27" s="11">
        <v>23889</v>
      </c>
      <c r="F27" s="11">
        <v>46479</v>
      </c>
      <c r="G27" s="13">
        <v>194.6</v>
      </c>
      <c r="H27" s="11">
        <v>191158</v>
      </c>
      <c r="I27" s="11">
        <v>114465</v>
      </c>
      <c r="J27" s="11">
        <v>76693</v>
      </c>
      <c r="K27" s="13">
        <v>67</v>
      </c>
      <c r="L27" s="13"/>
      <c r="M27" s="11">
        <v>3575</v>
      </c>
      <c r="N27" s="11">
        <v>1147</v>
      </c>
      <c r="O27" s="11">
        <v>2428</v>
      </c>
      <c r="P27" s="13">
        <v>211.7</v>
      </c>
      <c r="Q27" s="11">
        <v>9540</v>
      </c>
      <c r="R27" s="11">
        <v>5650</v>
      </c>
      <c r="S27" s="11">
        <v>3890</v>
      </c>
      <c r="T27" s="13">
        <v>68.8</v>
      </c>
    </row>
    <row r="28" spans="2:20" x14ac:dyDescent="0.25">
      <c r="C28" t="s">
        <v>83</v>
      </c>
      <c r="D28" s="11">
        <v>-224354</v>
      </c>
      <c r="E28" s="11">
        <v>-208827</v>
      </c>
      <c r="F28" s="11">
        <v>-15527</v>
      </c>
      <c r="G28" s="13">
        <v>7.4</v>
      </c>
      <c r="H28" s="11">
        <v>-394149</v>
      </c>
      <c r="I28" s="11">
        <v>-447681</v>
      </c>
      <c r="J28" s="11">
        <v>53532</v>
      </c>
      <c r="K28" s="13">
        <v>-12</v>
      </c>
      <c r="L28" s="13"/>
      <c r="M28" s="11">
        <v>-11410</v>
      </c>
      <c r="N28" s="11">
        <v>-10067</v>
      </c>
      <c r="O28" s="11">
        <v>-1343</v>
      </c>
      <c r="P28" s="13">
        <v>13.3</v>
      </c>
      <c r="Q28" s="11">
        <v>-19809</v>
      </c>
      <c r="R28" s="11">
        <v>-21967</v>
      </c>
      <c r="S28" s="11">
        <v>2158</v>
      </c>
      <c r="T28" s="13">
        <v>-9.8000000000000007</v>
      </c>
    </row>
    <row r="29" spans="2:20" x14ac:dyDescent="0.25">
      <c r="C29" t="s">
        <v>84</v>
      </c>
      <c r="D29" s="11">
        <v>-1502625</v>
      </c>
      <c r="E29" s="11">
        <v>-2059275</v>
      </c>
      <c r="F29" s="11">
        <v>556650</v>
      </c>
      <c r="G29" s="13">
        <v>-27</v>
      </c>
      <c r="H29" s="11">
        <v>-4674270</v>
      </c>
      <c r="I29" s="11">
        <v>-4221795</v>
      </c>
      <c r="J29" s="11">
        <v>-452475</v>
      </c>
      <c r="K29" s="13">
        <v>10.7</v>
      </c>
      <c r="L29" s="13"/>
      <c r="M29" s="11">
        <v>-76448</v>
      </c>
      <c r="N29" s="11">
        <v>-98791</v>
      </c>
      <c r="O29" s="11">
        <v>22343</v>
      </c>
      <c r="P29" s="13">
        <v>-22.6</v>
      </c>
      <c r="Q29" s="11">
        <v>-233353</v>
      </c>
      <c r="R29" s="11">
        <v>-205974</v>
      </c>
      <c r="S29" s="11">
        <v>-27379</v>
      </c>
      <c r="T29" s="13">
        <v>13.3</v>
      </c>
    </row>
    <row r="30" spans="2:20" x14ac:dyDescent="0.25">
      <c r="C30" t="s">
        <v>85</v>
      </c>
      <c r="D30" s="11">
        <v>32000</v>
      </c>
      <c r="E30" s="11">
        <v>70513</v>
      </c>
      <c r="F30" s="11">
        <v>-38513</v>
      </c>
      <c r="G30" s="13">
        <v>-54.6</v>
      </c>
      <c r="H30" s="11">
        <v>72156</v>
      </c>
      <c r="I30" s="11">
        <v>108282</v>
      </c>
      <c r="J30" s="11">
        <v>-36126</v>
      </c>
      <c r="K30" s="13">
        <v>-33.4</v>
      </c>
      <c r="L30" s="13"/>
      <c r="M30" s="11">
        <v>1634</v>
      </c>
      <c r="N30" s="11">
        <v>3380</v>
      </c>
      <c r="O30" s="11">
        <v>-1746</v>
      </c>
      <c r="P30" s="13">
        <v>-51.7</v>
      </c>
      <c r="Q30" s="11">
        <v>3618</v>
      </c>
      <c r="R30" s="11">
        <v>5255</v>
      </c>
      <c r="S30" s="11">
        <v>-1637</v>
      </c>
      <c r="T30" s="13">
        <v>-31.2</v>
      </c>
    </row>
    <row r="31" spans="2:20" x14ac:dyDescent="0.25">
      <c r="C31" t="s">
        <v>86</v>
      </c>
      <c r="D31" s="11">
        <v>-16706</v>
      </c>
      <c r="E31" s="11">
        <v>-36536</v>
      </c>
      <c r="F31" s="11">
        <v>19830</v>
      </c>
      <c r="G31" s="13">
        <v>-54.3</v>
      </c>
      <c r="H31" s="11">
        <v>2794</v>
      </c>
      <c r="I31" s="11">
        <v>-12514</v>
      </c>
      <c r="J31" s="11">
        <v>15308</v>
      </c>
      <c r="K31" s="13">
        <v>-122.3</v>
      </c>
      <c r="L31" s="13"/>
      <c r="M31" s="11">
        <v>-854</v>
      </c>
      <c r="N31" s="11">
        <v>-1801</v>
      </c>
      <c r="O31" s="11">
        <v>947</v>
      </c>
      <c r="P31" s="13">
        <v>-52.6</v>
      </c>
      <c r="Q31" s="11">
        <v>102</v>
      </c>
      <c r="R31" s="11">
        <v>-603</v>
      </c>
      <c r="S31" s="11">
        <v>705</v>
      </c>
      <c r="T31" s="13">
        <v>-116.9</v>
      </c>
    </row>
    <row r="32" spans="2:20" x14ac:dyDescent="0.25">
      <c r="D32" s="11"/>
      <c r="E32" s="11"/>
      <c r="F32" s="11"/>
      <c r="G32" s="13"/>
      <c r="H32" s="11"/>
      <c r="I32" s="11"/>
      <c r="J32" s="11"/>
      <c r="K32" s="13"/>
      <c r="L32" s="13"/>
      <c r="M32" s="11"/>
      <c r="N32" s="11"/>
      <c r="O32" s="11"/>
      <c r="P32" s="13"/>
      <c r="Q32" s="11"/>
      <c r="R32" s="11"/>
      <c r="S32" s="11"/>
      <c r="T32" s="13"/>
    </row>
    <row r="33" spans="2:20" ht="15.75" thickBot="1" x14ac:dyDescent="0.3">
      <c r="B33" s="17" t="s">
        <v>87</v>
      </c>
      <c r="C33" s="18"/>
      <c r="D33" s="19">
        <v>-1644051</v>
      </c>
      <c r="E33" s="19">
        <v>-2210236</v>
      </c>
      <c r="F33" s="19">
        <v>566185</v>
      </c>
      <c r="G33" s="20">
        <v>-25.6</v>
      </c>
      <c r="H33" s="19">
        <v>-4802311</v>
      </c>
      <c r="I33" s="19">
        <v>-4459243</v>
      </c>
      <c r="J33" s="19">
        <v>-343068</v>
      </c>
      <c r="K33" s="20">
        <v>7.7</v>
      </c>
      <c r="L33" s="20"/>
      <c r="M33" s="19">
        <v>-83640</v>
      </c>
      <c r="N33" s="19">
        <v>-106132</v>
      </c>
      <c r="O33" s="19">
        <v>22492</v>
      </c>
      <c r="P33" s="20">
        <v>-21.2</v>
      </c>
      <c r="Q33" s="19">
        <v>-239902</v>
      </c>
      <c r="R33" s="19">
        <v>-217639</v>
      </c>
      <c r="S33" s="19">
        <v>-22263</v>
      </c>
      <c r="T33" s="20">
        <v>10.199999999999999</v>
      </c>
    </row>
    <row r="34" spans="2:20" x14ac:dyDescent="0.25">
      <c r="D34" s="11"/>
      <c r="E34" s="11"/>
      <c r="F34" s="11"/>
      <c r="G34" s="11"/>
      <c r="H34" s="11"/>
      <c r="I34" s="11"/>
      <c r="J34" s="11"/>
      <c r="K34" s="11"/>
      <c r="L34" s="11"/>
      <c r="M34" s="11"/>
      <c r="N34" s="11"/>
      <c r="O34" s="11"/>
      <c r="P34" s="11"/>
      <c r="Q34" s="11"/>
      <c r="R34" s="11"/>
      <c r="S34" s="11"/>
      <c r="T34" s="11"/>
    </row>
    <row r="35" spans="2:20" x14ac:dyDescent="0.25">
      <c r="B35" s="10" t="s">
        <v>88</v>
      </c>
      <c r="C35" s="12"/>
      <c r="D35" s="11"/>
      <c r="E35" s="11"/>
      <c r="F35" s="11"/>
      <c r="G35" s="11"/>
      <c r="H35" s="11"/>
      <c r="I35" s="11"/>
      <c r="J35" s="11"/>
      <c r="K35" s="11"/>
      <c r="L35" s="11"/>
      <c r="M35" s="11"/>
      <c r="N35" s="11"/>
      <c r="O35" s="11"/>
      <c r="P35" s="11"/>
      <c r="Q35" s="11"/>
      <c r="R35" s="11"/>
      <c r="S35" s="11"/>
      <c r="T35" s="11"/>
    </row>
    <row r="36" spans="2:20" hidden="1" x14ac:dyDescent="0.25">
      <c r="C36" t="s">
        <v>89</v>
      </c>
      <c r="D36" s="11">
        <v>0</v>
      </c>
      <c r="E36" s="11">
        <v>0</v>
      </c>
      <c r="F36" s="11">
        <v>0</v>
      </c>
      <c r="G36" s="13">
        <v>0</v>
      </c>
      <c r="H36" s="11">
        <v>0</v>
      </c>
      <c r="I36" s="11">
        <v>0</v>
      </c>
      <c r="J36" s="11">
        <v>0</v>
      </c>
      <c r="K36" s="13">
        <v>0</v>
      </c>
      <c r="L36" s="13"/>
      <c r="M36" s="11">
        <v>0</v>
      </c>
      <c r="N36" s="11">
        <v>0</v>
      </c>
      <c r="O36" s="11">
        <v>0</v>
      </c>
      <c r="P36" s="13">
        <v>0</v>
      </c>
      <c r="Q36" s="11">
        <v>0</v>
      </c>
      <c r="R36" s="11">
        <v>0</v>
      </c>
      <c r="S36" s="11">
        <v>0</v>
      </c>
      <c r="T36" s="13">
        <v>0</v>
      </c>
    </row>
    <row r="37" spans="2:20" x14ac:dyDescent="0.25">
      <c r="C37" t="s">
        <v>90</v>
      </c>
      <c r="D37" s="11">
        <v>-3464</v>
      </c>
      <c r="E37" s="11">
        <v>0</v>
      </c>
      <c r="F37" s="11">
        <v>-3464</v>
      </c>
      <c r="G37" s="13">
        <v>0</v>
      </c>
      <c r="H37" s="11">
        <v>-8698</v>
      </c>
      <c r="I37" s="11">
        <v>-61038</v>
      </c>
      <c r="J37" s="11">
        <v>52340</v>
      </c>
      <c r="K37" s="13">
        <v>-85.7</v>
      </c>
      <c r="L37" s="13"/>
      <c r="M37" s="11">
        <v>-173</v>
      </c>
      <c r="N37" s="11">
        <v>0</v>
      </c>
      <c r="O37" s="11">
        <v>-173</v>
      </c>
      <c r="P37" s="13">
        <v>0</v>
      </c>
      <c r="Q37" s="11">
        <v>-432</v>
      </c>
      <c r="R37" s="11">
        <v>-3128</v>
      </c>
      <c r="S37" s="11">
        <v>2696</v>
      </c>
      <c r="T37" s="13">
        <v>-86.2</v>
      </c>
    </row>
    <row r="38" spans="2:20" x14ac:dyDescent="0.25">
      <c r="C38" t="s">
        <v>91</v>
      </c>
      <c r="D38" s="11">
        <v>-191546</v>
      </c>
      <c r="E38" s="11">
        <v>-195522</v>
      </c>
      <c r="F38" s="11">
        <v>3976</v>
      </c>
      <c r="G38" s="13">
        <v>-2</v>
      </c>
      <c r="H38" s="11">
        <v>-732361</v>
      </c>
      <c r="I38" s="11">
        <v>-746637</v>
      </c>
      <c r="J38" s="11">
        <v>14276</v>
      </c>
      <c r="K38" s="13">
        <v>-1.9</v>
      </c>
      <c r="L38" s="13"/>
      <c r="M38" s="11">
        <v>-9729</v>
      </c>
      <c r="N38" s="11">
        <v>-9423</v>
      </c>
      <c r="O38" s="11">
        <v>-306</v>
      </c>
      <c r="P38" s="13">
        <v>3.2</v>
      </c>
      <c r="Q38" s="11">
        <v>-36414</v>
      </c>
      <c r="R38" s="11">
        <v>-36805</v>
      </c>
      <c r="S38" s="11">
        <v>391</v>
      </c>
      <c r="T38" s="13">
        <v>-1.1000000000000001</v>
      </c>
    </row>
    <row r="39" spans="2:20" x14ac:dyDescent="0.25">
      <c r="C39" t="s">
        <v>16</v>
      </c>
      <c r="D39" s="11">
        <v>-503600</v>
      </c>
      <c r="E39" s="11">
        <v>-137698</v>
      </c>
      <c r="F39" s="11">
        <v>-365902</v>
      </c>
      <c r="G39" s="13">
        <v>265.7</v>
      </c>
      <c r="H39" s="11">
        <v>-1050280</v>
      </c>
      <c r="I39" s="11">
        <v>-1191590</v>
      </c>
      <c r="J39" s="11">
        <v>141310</v>
      </c>
      <c r="K39" s="13">
        <v>-11.9</v>
      </c>
      <c r="L39" s="13"/>
      <c r="M39" s="11">
        <v>-25445</v>
      </c>
      <c r="N39" s="11">
        <v>-6675</v>
      </c>
      <c r="O39" s="11">
        <v>-18770</v>
      </c>
      <c r="P39" s="13">
        <v>281.2</v>
      </c>
      <c r="Q39" s="11">
        <v>-52611</v>
      </c>
      <c r="R39" s="11">
        <v>-59083</v>
      </c>
      <c r="S39" s="11">
        <v>6472</v>
      </c>
      <c r="T39" s="13">
        <v>-11</v>
      </c>
    </row>
    <row r="40" spans="2:20" x14ac:dyDescent="0.25">
      <c r="C40" t="s">
        <v>92</v>
      </c>
      <c r="D40" s="11">
        <v>-548466</v>
      </c>
      <c r="E40" s="11">
        <v>-553616</v>
      </c>
      <c r="F40" s="11">
        <v>5150</v>
      </c>
      <c r="G40" s="13">
        <v>-0.9</v>
      </c>
      <c r="H40" s="11">
        <v>-2220814</v>
      </c>
      <c r="I40" s="11">
        <v>-2146663</v>
      </c>
      <c r="J40" s="11">
        <v>-74151</v>
      </c>
      <c r="K40" s="13">
        <v>3.5</v>
      </c>
      <c r="L40" s="13"/>
      <c r="M40" s="11">
        <v>-28067</v>
      </c>
      <c r="N40" s="11">
        <v>-26646</v>
      </c>
      <c r="O40" s="11">
        <v>-1421</v>
      </c>
      <c r="P40" s="13">
        <v>5.3</v>
      </c>
      <c r="Q40" s="11">
        <v>-110570</v>
      </c>
      <c r="R40" s="11">
        <v>-105331</v>
      </c>
      <c r="S40" s="11">
        <v>-5239</v>
      </c>
      <c r="T40" s="13">
        <v>5</v>
      </c>
    </row>
    <row r="41" spans="2:20" x14ac:dyDescent="0.25">
      <c r="C41" t="s">
        <v>93</v>
      </c>
      <c r="D41" s="11">
        <v>-1477162</v>
      </c>
      <c r="E41" s="11">
        <v>-1024885</v>
      </c>
      <c r="F41" s="11">
        <v>-452277</v>
      </c>
      <c r="G41" s="13">
        <v>44.1</v>
      </c>
      <c r="H41" s="11">
        <v>-3049740</v>
      </c>
      <c r="I41" s="11">
        <v>-3041260</v>
      </c>
      <c r="J41" s="11">
        <v>-8480</v>
      </c>
      <c r="K41" s="13">
        <v>0.3</v>
      </c>
      <c r="L41" s="13"/>
      <c r="M41" s="11">
        <v>-75485</v>
      </c>
      <c r="N41" s="11">
        <v>-50062</v>
      </c>
      <c r="O41" s="11">
        <v>-25423</v>
      </c>
      <c r="P41" s="13">
        <v>50.8</v>
      </c>
      <c r="Q41" s="11">
        <v>-151820</v>
      </c>
      <c r="R41" s="11">
        <v>-150841</v>
      </c>
      <c r="S41" s="11">
        <v>-979</v>
      </c>
      <c r="T41" s="13">
        <v>0.6</v>
      </c>
    </row>
    <row r="42" spans="2:20" x14ac:dyDescent="0.25">
      <c r="D42" s="11"/>
      <c r="E42" s="11"/>
      <c r="F42" s="11"/>
      <c r="G42" s="13"/>
      <c r="H42" s="11"/>
      <c r="I42" s="11"/>
      <c r="J42" s="11"/>
      <c r="K42" s="13"/>
      <c r="L42" s="13"/>
      <c r="M42" s="11"/>
      <c r="N42" s="11"/>
      <c r="O42" s="11"/>
      <c r="P42" s="13"/>
      <c r="Q42" s="11"/>
      <c r="R42" s="11"/>
      <c r="S42" s="11"/>
      <c r="T42" s="13"/>
    </row>
    <row r="43" spans="2:20" ht="15.75" thickBot="1" x14ac:dyDescent="0.3">
      <c r="B43" s="17" t="s">
        <v>94</v>
      </c>
      <c r="C43" s="18"/>
      <c r="D43" s="19">
        <v>-2724238</v>
      </c>
      <c r="E43" s="19">
        <v>-1911721</v>
      </c>
      <c r="F43" s="19">
        <v>-812517</v>
      </c>
      <c r="G43" s="20">
        <v>42.5</v>
      </c>
      <c r="H43" s="19">
        <v>-7061893</v>
      </c>
      <c r="I43" s="19">
        <v>-7187188</v>
      </c>
      <c r="J43" s="19">
        <v>125295</v>
      </c>
      <c r="K43" s="20">
        <v>-1.7</v>
      </c>
      <c r="L43" s="20"/>
      <c r="M43" s="19">
        <v>-138899</v>
      </c>
      <c r="N43" s="19">
        <v>-92806</v>
      </c>
      <c r="O43" s="19">
        <v>-46093</v>
      </c>
      <c r="P43" s="20">
        <v>49.7</v>
      </c>
      <c r="Q43" s="19">
        <v>-351847</v>
      </c>
      <c r="R43" s="19">
        <v>-355188</v>
      </c>
      <c r="S43" s="19">
        <v>3341</v>
      </c>
      <c r="T43" s="20">
        <v>-0.9</v>
      </c>
    </row>
    <row r="44" spans="2:20" ht="15.75" thickBot="1" x14ac:dyDescent="0.3">
      <c r="D44" s="11"/>
      <c r="E44" s="11"/>
      <c r="F44" s="11"/>
      <c r="G44" s="11"/>
      <c r="H44" s="11"/>
      <c r="I44" s="11"/>
      <c r="J44" s="11"/>
      <c r="K44" s="11"/>
      <c r="L44" s="11"/>
      <c r="M44" s="11"/>
      <c r="N44" s="11"/>
      <c r="O44" s="11"/>
      <c r="P44" s="11"/>
      <c r="Q44" s="11"/>
      <c r="R44" s="11"/>
      <c r="S44" s="11"/>
      <c r="T44" s="11"/>
    </row>
    <row r="45" spans="2:20" ht="15.75" thickBot="1" x14ac:dyDescent="0.3">
      <c r="B45" s="14" t="s">
        <v>95</v>
      </c>
      <c r="C45" s="14"/>
      <c r="D45" s="15">
        <v>-800979</v>
      </c>
      <c r="E45" s="15">
        <v>-248384</v>
      </c>
      <c r="F45" s="15">
        <v>-552595</v>
      </c>
      <c r="G45" s="16">
        <v>222.5</v>
      </c>
      <c r="H45" s="15">
        <v>-2802564</v>
      </c>
      <c r="I45" s="15">
        <v>568309</v>
      </c>
      <c r="J45" s="15">
        <v>-3370873</v>
      </c>
      <c r="K45" s="16">
        <v>-593.1</v>
      </c>
      <c r="L45" s="16"/>
      <c r="M45" s="15">
        <v>-35757</v>
      </c>
      <c r="N45" s="15">
        <v>-19820</v>
      </c>
      <c r="O45" s="15">
        <v>-15937</v>
      </c>
      <c r="P45" s="16">
        <v>80.400000000000006</v>
      </c>
      <c r="Q45" s="15">
        <v>-126915</v>
      </c>
      <c r="R45" s="15">
        <v>8253</v>
      </c>
      <c r="S45" s="15">
        <v>-135168</v>
      </c>
      <c r="T45" s="16">
        <v>-1637.8</v>
      </c>
    </row>
    <row r="46" spans="2:20" x14ac:dyDescent="0.25">
      <c r="C46" t="s">
        <v>96</v>
      </c>
      <c r="D46" s="11">
        <v>-178278</v>
      </c>
      <c r="E46" s="11">
        <v>253230</v>
      </c>
      <c r="F46" s="11">
        <v>-431508</v>
      </c>
      <c r="G46" s="13">
        <v>-170.4</v>
      </c>
      <c r="H46" s="11">
        <v>-845149</v>
      </c>
      <c r="I46" s="11">
        <v>-12941</v>
      </c>
      <c r="J46" s="11">
        <v>-832208</v>
      </c>
      <c r="K46" s="13">
        <v>6430.8</v>
      </c>
      <c r="L46" s="13"/>
      <c r="M46" s="11">
        <v>19257</v>
      </c>
      <c r="N46" s="11">
        <v>8867</v>
      </c>
      <c r="O46" s="11">
        <v>10390</v>
      </c>
      <c r="P46" s="13">
        <v>117.2</v>
      </c>
      <c r="Q46" s="11">
        <v>-9799</v>
      </c>
      <c r="R46" s="11">
        <v>-6473</v>
      </c>
      <c r="S46" s="11">
        <v>-3326</v>
      </c>
      <c r="T46" s="13">
        <v>51.4</v>
      </c>
    </row>
    <row r="47" spans="2:20" ht="15.75" thickBot="1" x14ac:dyDescent="0.3">
      <c r="C47" t="s">
        <v>97</v>
      </c>
      <c r="D47" s="11">
        <v>14187750</v>
      </c>
      <c r="E47" s="11">
        <v>16851360</v>
      </c>
      <c r="F47" s="11">
        <v>-2663610</v>
      </c>
      <c r="G47" s="13">
        <v>-15.8</v>
      </c>
      <c r="H47" s="11">
        <v>16856206</v>
      </c>
      <c r="I47" s="11">
        <v>16300838</v>
      </c>
      <c r="J47" s="11">
        <v>555368</v>
      </c>
      <c r="K47" s="13">
        <v>3.4</v>
      </c>
      <c r="L47" s="13"/>
      <c r="M47" s="11">
        <v>698704</v>
      </c>
      <c r="N47" s="11">
        <v>829871</v>
      </c>
      <c r="O47" s="11">
        <v>-131167</v>
      </c>
      <c r="P47" s="13">
        <v>-15.8</v>
      </c>
      <c r="Q47" s="11">
        <v>818918</v>
      </c>
      <c r="R47" s="11">
        <v>817138</v>
      </c>
      <c r="S47" s="11">
        <v>1780</v>
      </c>
      <c r="T47" s="13">
        <v>0.2</v>
      </c>
    </row>
    <row r="48" spans="2:20" ht="15.75" thickBot="1" x14ac:dyDescent="0.3">
      <c r="B48" s="40" t="s">
        <v>98</v>
      </c>
      <c r="C48" s="40"/>
      <c r="D48" s="41">
        <v>13208493</v>
      </c>
      <c r="E48" s="41">
        <v>16856206</v>
      </c>
      <c r="F48" s="41">
        <v>-3647713</v>
      </c>
      <c r="G48" s="42">
        <v>-21.6</v>
      </c>
      <c r="H48" s="41">
        <v>13208493</v>
      </c>
      <c r="I48" s="41">
        <v>16856206</v>
      </c>
      <c r="J48" s="41">
        <v>-3647713</v>
      </c>
      <c r="K48" s="42">
        <v>-21.6</v>
      </c>
      <c r="L48" s="42"/>
      <c r="M48" s="41">
        <v>682204</v>
      </c>
      <c r="N48" s="41">
        <v>818918</v>
      </c>
      <c r="O48" s="41">
        <v>-136714</v>
      </c>
      <c r="P48" s="42">
        <v>-16.7</v>
      </c>
      <c r="Q48" s="41">
        <v>682204</v>
      </c>
      <c r="R48" s="41">
        <v>818918</v>
      </c>
      <c r="S48" s="41">
        <v>-136714</v>
      </c>
      <c r="T48" s="42">
        <v>-16.7</v>
      </c>
    </row>
    <row r="49" spans="2:18" x14ac:dyDescent="0.25">
      <c r="B49" s="27"/>
      <c r="C49" s="28"/>
      <c r="Q49">
        <v>0</v>
      </c>
      <c r="R49">
        <v>0</v>
      </c>
    </row>
    <row r="50" spans="2:18" ht="26.25" customHeight="1" x14ac:dyDescent="0.25">
      <c r="B50" s="48" t="s">
        <v>102</v>
      </c>
      <c r="C50" s="48"/>
      <c r="D50" s="48"/>
      <c r="E50" s="48"/>
      <c r="F50" s="48"/>
      <c r="G50" s="48"/>
      <c r="H50" s="48"/>
      <c r="I50" s="48"/>
      <c r="J50" s="48"/>
      <c r="K50" s="48"/>
      <c r="L50" s="48"/>
      <c r="M50" s="48"/>
      <c r="N50" s="48"/>
    </row>
    <row r="51" spans="2:18" ht="5.0999999999999996" customHeight="1" x14ac:dyDescent="0.25"/>
    <row r="52" spans="2:18" x14ac:dyDescent="0.25">
      <c r="B52" s="27"/>
      <c r="C52" s="28"/>
    </row>
    <row r="53" spans="2:18" x14ac:dyDescent="0.25">
      <c r="H53" s="11"/>
      <c r="I53" s="11"/>
    </row>
    <row r="54" spans="2:18" hidden="1" x14ac:dyDescent="0.25">
      <c r="H54" s="11"/>
      <c r="I54" s="11"/>
      <c r="N54" s="11"/>
    </row>
    <row r="55" spans="2:18" hidden="1" x14ac:dyDescent="0.25">
      <c r="H55" s="11"/>
      <c r="I55" s="11"/>
    </row>
    <row r="56" spans="2:18" hidden="1" x14ac:dyDescent="0.25">
      <c r="H56" s="11"/>
      <c r="I56" s="11"/>
      <c r="J56" s="11"/>
    </row>
    <row r="57" spans="2:18" hidden="1" x14ac:dyDescent="0.25">
      <c r="H57" s="11"/>
      <c r="I57" s="11"/>
      <c r="J57" s="11"/>
    </row>
    <row r="58" spans="2:18" hidden="1" x14ac:dyDescent="0.25">
      <c r="H58" s="11"/>
      <c r="I58" s="11"/>
      <c r="J58" s="11"/>
    </row>
    <row r="59" spans="2:18" hidden="1" x14ac:dyDescent="0.25">
      <c r="H59" s="11"/>
      <c r="I59" s="11"/>
      <c r="J59" s="11"/>
    </row>
    <row r="60" spans="2:18" hidden="1" x14ac:dyDescent="0.25">
      <c r="H60" s="11"/>
      <c r="I60" s="11"/>
      <c r="J60" s="11"/>
    </row>
    <row r="61" spans="2:18" hidden="1" x14ac:dyDescent="0.25">
      <c r="I61" s="11"/>
      <c r="J61" s="11"/>
    </row>
    <row r="62" spans="2:18" hidden="1" x14ac:dyDescent="0.25">
      <c r="I62" s="11"/>
      <c r="J62" s="11"/>
    </row>
    <row r="63" spans="2:18" hidden="1" x14ac:dyDescent="0.25">
      <c r="I63" s="11"/>
      <c r="J63" s="11"/>
    </row>
  </sheetData>
  <mergeCells count="9">
    <mergeCell ref="B50:N50"/>
    <mergeCell ref="Q7:R7"/>
    <mergeCell ref="S7:T7"/>
    <mergeCell ref="D7:E7"/>
    <mergeCell ref="F7:G7"/>
    <mergeCell ref="H7:I7"/>
    <mergeCell ref="J7:K7"/>
    <mergeCell ref="M7:N7"/>
    <mergeCell ref="O7:P7"/>
  </mergeCells>
  <pageMargins left="0.7" right="0.7" top="0.75" bottom="0.75" header="0.3" footer="0.3"/>
  <pageSetup scale="76" orientation="portrait" r:id="rId1"/>
  <headerFooter differentOddEven="1">
    <oddFooter>&amp;L_x000D_&amp;1#&amp;"Calibri"&amp;10&amp;K000000 Confidential Information</oddFooter>
    <evenFooter>&amp;L_x000D_&amp;1#&amp;"Calibri"&amp;10&amp;K000000 Confidential Information</even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20DACB1A9E364CB782B3389A034DF2" ma:contentTypeVersion="8" ma:contentTypeDescription="Crear nuevo documento." ma:contentTypeScope="" ma:versionID="3e0c2ba7e9027856048876071cb10456">
  <xsd:schema xmlns:xsd="http://www.w3.org/2001/XMLSchema" xmlns:xs="http://www.w3.org/2001/XMLSchema" xmlns:p="http://schemas.microsoft.com/office/2006/metadata/properties" xmlns:ns2="6bbf0e65-5fa2-4bc8-a36d-53ef43e40b10" targetNamespace="http://schemas.microsoft.com/office/2006/metadata/properties" ma:root="true" ma:fieldsID="1dcaddd25ac6b55b5d2139e63e74b38c" ns2:_="">
    <xsd:import namespace="6bbf0e65-5fa2-4bc8-a36d-53ef43e40b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bf0e65-5fa2-4bc8-a36d-53ef43e40b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14A1BD-C5C5-4B95-87E7-8937897B7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bf0e65-5fa2-4bc8-a36d-53ef43e40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4214A-DCFD-415B-A473-68C6BF4E5CB8}">
  <ds:schemaRefs>
    <ds:schemaRef ds:uri="http://schemas.microsoft.com/sharepoint/v3/contenttype/forms"/>
  </ds:schemaRefs>
</ds:datastoreItem>
</file>

<file path=customXml/itemProps3.xml><?xml version="1.0" encoding="utf-8"?>
<ds:datastoreItem xmlns:ds="http://schemas.openxmlformats.org/officeDocument/2006/customXml" ds:itemID="{6C650359-6659-45E1-A391-D29C0CC8AB85}">
  <ds:schemaRefs>
    <ds:schemaRef ds:uri="6bbf0e65-5fa2-4bc8-a36d-53ef43e40b10"/>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ESP</vt:lpstr>
      <vt:lpstr>ER Trim ESP</vt:lpstr>
      <vt:lpstr>FE Trim ESP</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Márquez Leal, Alfredo</dc:creator>
  <cp:lastModifiedBy>Yanez Lee, Raquel</cp:lastModifiedBy>
  <cp:lastPrinted>2023-01-30T16:10:27Z</cp:lastPrinted>
  <dcterms:created xsi:type="dcterms:W3CDTF">2020-04-09T23:53:17Z</dcterms:created>
  <dcterms:modified xsi:type="dcterms:W3CDTF">2023-02-16T15:04:13Z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ce3cda4c-9eb1-47d3-8829-ea69ba1e0bb5</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TitusGUID">
    <vt:lpwstr>3b9d96a8-92c9-4b0f-b7a2-75e01fe9ddf3</vt:lpwstr>
  </property>
  <property fmtid="{D5CDD505-2E9C-101B-9397-08002B2CF9AE}" pid="6" name="Classification">
    <vt:lpwstr>Confidential</vt:lpwstr>
  </property>
  <property fmtid="{D5CDD505-2E9C-101B-9397-08002B2CF9AE}" pid="7" name="ContentTypeId">
    <vt:lpwstr>0x0101005D20DACB1A9E364CB782B3389A034DF2</vt:lpwstr>
  </property>
  <property fmtid="{D5CDD505-2E9C-101B-9397-08002B2CF9AE}" pid="8" name="MSIP_Label_8ecedeed-6518-4b8e-aae0-88c2b4bb23ef_Enabled">
    <vt:lpwstr>true</vt:lpwstr>
  </property>
  <property fmtid="{D5CDD505-2E9C-101B-9397-08002B2CF9AE}" pid="9" name="MSIP_Label_8ecedeed-6518-4b8e-aae0-88c2b4bb23ef_SetDate">
    <vt:lpwstr>2021-07-19T23:05:42Z</vt:lpwstr>
  </property>
  <property fmtid="{D5CDD505-2E9C-101B-9397-08002B2CF9AE}" pid="10" name="MSIP_Label_8ecedeed-6518-4b8e-aae0-88c2b4bb23ef_Method">
    <vt:lpwstr>Privileged</vt:lpwstr>
  </property>
  <property fmtid="{D5CDD505-2E9C-101B-9397-08002B2CF9AE}" pid="11" name="MSIP_Label_8ecedeed-6518-4b8e-aae0-88c2b4bb23ef_Name">
    <vt:lpwstr>8ecedeed-6518-4b8e-aae0-88c2b4bb23ef</vt:lpwstr>
  </property>
  <property fmtid="{D5CDD505-2E9C-101B-9397-08002B2CF9AE}" pid="12" name="MSIP_Label_8ecedeed-6518-4b8e-aae0-88c2b4bb23ef_SiteId">
    <vt:lpwstr>592525eb-cd84-4131-ab15-45e8736db6c3</vt:lpwstr>
  </property>
  <property fmtid="{D5CDD505-2E9C-101B-9397-08002B2CF9AE}" pid="13" name="MSIP_Label_8ecedeed-6518-4b8e-aae0-88c2b4bb23ef_ActionId">
    <vt:lpwstr>67582509-51c2-4a53-99e2-9e9c83cbd150</vt:lpwstr>
  </property>
  <property fmtid="{D5CDD505-2E9C-101B-9397-08002B2CF9AE}" pid="14" name="MSIP_Label_8ecedeed-6518-4b8e-aae0-88c2b4bb23ef_ContentBits">
    <vt:lpwstr>2</vt:lpwstr>
  </property>
  <property fmtid="{D5CDD505-2E9C-101B-9397-08002B2CF9AE}" pid="15" name="CustomUiType">
    <vt:lpwstr>2</vt:lpwstr>
  </property>
  <property fmtid="{D5CDD505-2E9C-101B-9397-08002B2CF9AE}" pid="16" name="MSIP_Label_608e5190-04f9-4441-aec9-827407247a1c_Enabled">
    <vt:lpwstr>true</vt:lpwstr>
  </property>
  <property fmtid="{D5CDD505-2E9C-101B-9397-08002B2CF9AE}" pid="17" name="MSIP_Label_608e5190-04f9-4441-aec9-827407247a1c_SetDate">
    <vt:lpwstr>2023-02-15T01:03:54Z</vt:lpwstr>
  </property>
  <property fmtid="{D5CDD505-2E9C-101B-9397-08002B2CF9AE}" pid="18" name="MSIP_Label_608e5190-04f9-4441-aec9-827407247a1c_Method">
    <vt:lpwstr>Standard</vt:lpwstr>
  </property>
  <property fmtid="{D5CDD505-2E9C-101B-9397-08002B2CF9AE}" pid="19" name="MSIP_Label_608e5190-04f9-4441-aec9-827407247a1c_Name">
    <vt:lpwstr>Confidential_Sigma</vt:lpwstr>
  </property>
  <property fmtid="{D5CDD505-2E9C-101B-9397-08002B2CF9AE}" pid="20" name="MSIP_Label_608e5190-04f9-4441-aec9-827407247a1c_SiteId">
    <vt:lpwstr>3205c38a-2aa0-4681-8dc0-61687b1d331b</vt:lpwstr>
  </property>
  <property fmtid="{D5CDD505-2E9C-101B-9397-08002B2CF9AE}" pid="21" name="MSIP_Label_608e5190-04f9-4441-aec9-827407247a1c_ActionId">
    <vt:lpwstr>03c7785e-ccdd-46cd-b9da-ae8fb73d8731</vt:lpwstr>
  </property>
  <property fmtid="{D5CDD505-2E9C-101B-9397-08002B2CF9AE}" pid="22" name="MSIP_Label_608e5190-04f9-4441-aec9-827407247a1c_ContentBits">
    <vt:lpwstr>2</vt:lpwstr>
  </property>
</Properties>
</file>