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ryanez\Desktop\"/>
    </mc:Choice>
  </mc:AlternateContent>
  <xr:revisionPtr revIDLastSave="0" documentId="8_{3AD307A3-0951-4D23-A339-6EA026DB6AD9}" xr6:coauthVersionLast="47" xr6:coauthVersionMax="47" xr10:uidLastSave="{00000000-0000-0000-0000-000000000000}"/>
  <bookViews>
    <workbookView xWindow="20490" yWindow="-2445" windowWidth="14400" windowHeight="15750" activeTab="2" xr2:uid="{D5DBC624-8601-43D2-83DB-C2BF9DB50A7C}"/>
  </bookViews>
  <sheets>
    <sheet name="BG Trim ING" sheetId="1" r:id="rId1"/>
    <sheet name="ER Trim ING" sheetId="2" r:id="rId2"/>
    <sheet name="FE Trim ING" sheetId="3" r:id="rId3"/>
  </sheets>
  <externalReferences>
    <externalReference r:id="rId4"/>
  </externalReferences>
  <definedNames>
    <definedName name="_xlnm.Print_Area" localSheetId="0">'BG Trim ING'!$C$1:$K$71</definedName>
    <definedName name="_xlnm.Print_Area" localSheetId="1">'ER Trim ING'!$B$3:$R$34</definedName>
    <definedName name="_xlnm.Print_Area" localSheetId="2">'FE Trim ING'!$B$2:$R$50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48" i="3" l="1"/>
  <c r="S48" i="3"/>
  <c r="R48" i="3"/>
  <c r="Q48" i="3"/>
  <c r="P48" i="3"/>
  <c r="O48" i="3"/>
  <c r="N48" i="3"/>
  <c r="M48" i="3"/>
  <c r="K48" i="3"/>
  <c r="J48" i="3"/>
  <c r="I48" i="3"/>
  <c r="H48" i="3"/>
  <c r="G48" i="3"/>
  <c r="F48" i="3"/>
  <c r="E48" i="3"/>
  <c r="D48" i="3"/>
  <c r="T47" i="3"/>
  <c r="S47" i="3"/>
  <c r="R47" i="3"/>
  <c r="Q47" i="3"/>
  <c r="P47" i="3"/>
  <c r="O47" i="3"/>
  <c r="N47" i="3"/>
  <c r="M47" i="3"/>
  <c r="K47" i="3"/>
  <c r="J47" i="3"/>
  <c r="I47" i="3"/>
  <c r="H47" i="3"/>
  <c r="G47" i="3"/>
  <c r="F47" i="3"/>
  <c r="E47" i="3"/>
  <c r="D47" i="3"/>
  <c r="T46" i="3"/>
  <c r="S46" i="3"/>
  <c r="R46" i="3"/>
  <c r="Q46" i="3"/>
  <c r="P46" i="3"/>
  <c r="O46" i="3"/>
  <c r="N46" i="3"/>
  <c r="M46" i="3"/>
  <c r="K46" i="3"/>
  <c r="J46" i="3"/>
  <c r="I46" i="3"/>
  <c r="H46" i="3"/>
  <c r="G46" i="3"/>
  <c r="F46" i="3"/>
  <c r="E46" i="3"/>
  <c r="D46" i="3"/>
  <c r="T45" i="3"/>
  <c r="S45" i="3"/>
  <c r="R45" i="3"/>
  <c r="Q45" i="3"/>
  <c r="P45" i="3"/>
  <c r="O45" i="3"/>
  <c r="N45" i="3"/>
  <c r="M45" i="3"/>
  <c r="K45" i="3"/>
  <c r="J45" i="3"/>
  <c r="I45" i="3"/>
  <c r="H45" i="3"/>
  <c r="G45" i="3"/>
  <c r="F45" i="3"/>
  <c r="E45" i="3"/>
  <c r="D45" i="3"/>
  <c r="T43" i="3"/>
  <c r="S43" i="3"/>
  <c r="R43" i="3"/>
  <c r="Q43" i="3"/>
  <c r="P43" i="3"/>
  <c r="O43" i="3"/>
  <c r="N43" i="3"/>
  <c r="M43" i="3"/>
  <c r="K43" i="3"/>
  <c r="J43" i="3"/>
  <c r="I43" i="3"/>
  <c r="H43" i="3"/>
  <c r="G43" i="3"/>
  <c r="F43" i="3"/>
  <c r="E43" i="3"/>
  <c r="D43" i="3"/>
  <c r="T41" i="3"/>
  <c r="S41" i="3"/>
  <c r="R41" i="3"/>
  <c r="Q41" i="3"/>
  <c r="P41" i="3"/>
  <c r="O41" i="3"/>
  <c r="N41" i="3"/>
  <c r="M41" i="3"/>
  <c r="K41" i="3"/>
  <c r="J41" i="3"/>
  <c r="I41" i="3"/>
  <c r="H41" i="3"/>
  <c r="G41" i="3"/>
  <c r="F41" i="3"/>
  <c r="E41" i="3"/>
  <c r="D41" i="3"/>
  <c r="T40" i="3"/>
  <c r="S40" i="3"/>
  <c r="R40" i="3"/>
  <c r="Q40" i="3"/>
  <c r="P40" i="3"/>
  <c r="O40" i="3"/>
  <c r="N40" i="3"/>
  <c r="M40" i="3"/>
  <c r="K40" i="3"/>
  <c r="J40" i="3"/>
  <c r="I40" i="3"/>
  <c r="H40" i="3"/>
  <c r="G40" i="3"/>
  <c r="F40" i="3"/>
  <c r="E40" i="3"/>
  <c r="D40" i="3"/>
  <c r="T39" i="3"/>
  <c r="S39" i="3"/>
  <c r="R39" i="3"/>
  <c r="Q39" i="3"/>
  <c r="P39" i="3"/>
  <c r="O39" i="3"/>
  <c r="N39" i="3"/>
  <c r="M39" i="3"/>
  <c r="K39" i="3"/>
  <c r="J39" i="3"/>
  <c r="I39" i="3"/>
  <c r="H39" i="3"/>
  <c r="G39" i="3"/>
  <c r="F39" i="3"/>
  <c r="E39" i="3"/>
  <c r="D39" i="3"/>
  <c r="T38" i="3"/>
  <c r="S38" i="3"/>
  <c r="R38" i="3"/>
  <c r="Q38" i="3"/>
  <c r="P38" i="3"/>
  <c r="O38" i="3"/>
  <c r="N38" i="3"/>
  <c r="M38" i="3"/>
  <c r="K38" i="3"/>
  <c r="J38" i="3"/>
  <c r="I38" i="3"/>
  <c r="H38" i="3"/>
  <c r="G38" i="3"/>
  <c r="F38" i="3"/>
  <c r="E38" i="3"/>
  <c r="D38" i="3"/>
  <c r="T37" i="3"/>
  <c r="S37" i="3"/>
  <c r="R37" i="3"/>
  <c r="Q37" i="3"/>
  <c r="P37" i="3"/>
  <c r="O37" i="3"/>
  <c r="N37" i="3"/>
  <c r="M37" i="3"/>
  <c r="K37" i="3"/>
  <c r="J37" i="3"/>
  <c r="I37" i="3"/>
  <c r="H37" i="3"/>
  <c r="G37" i="3"/>
  <c r="F37" i="3"/>
  <c r="E37" i="3"/>
  <c r="D37" i="3"/>
  <c r="T36" i="3"/>
  <c r="S36" i="3"/>
  <c r="R36" i="3"/>
  <c r="Q36" i="3"/>
  <c r="P36" i="3"/>
  <c r="O36" i="3"/>
  <c r="N36" i="3"/>
  <c r="M36" i="3"/>
  <c r="K36" i="3"/>
  <c r="J36" i="3"/>
  <c r="I36" i="3"/>
  <c r="H36" i="3"/>
  <c r="G36" i="3"/>
  <c r="F36" i="3"/>
  <c r="E36" i="3"/>
  <c r="D36" i="3"/>
  <c r="T33" i="3"/>
  <c r="S33" i="3"/>
  <c r="R33" i="3"/>
  <c r="Q33" i="3"/>
  <c r="P33" i="3"/>
  <c r="O33" i="3"/>
  <c r="N33" i="3"/>
  <c r="M33" i="3"/>
  <c r="K33" i="3"/>
  <c r="J33" i="3"/>
  <c r="I33" i="3"/>
  <c r="H33" i="3"/>
  <c r="G33" i="3"/>
  <c r="F33" i="3"/>
  <c r="E33" i="3"/>
  <c r="D33" i="3"/>
  <c r="T31" i="3"/>
  <c r="S31" i="3"/>
  <c r="R31" i="3"/>
  <c r="Q31" i="3"/>
  <c r="P31" i="3"/>
  <c r="O31" i="3"/>
  <c r="N31" i="3"/>
  <c r="M31" i="3"/>
  <c r="K31" i="3"/>
  <c r="J31" i="3"/>
  <c r="I31" i="3"/>
  <c r="H31" i="3"/>
  <c r="G31" i="3"/>
  <c r="F31" i="3"/>
  <c r="E31" i="3"/>
  <c r="D31" i="3"/>
  <c r="T30" i="3"/>
  <c r="S30" i="3"/>
  <c r="R30" i="3"/>
  <c r="Q30" i="3"/>
  <c r="P30" i="3"/>
  <c r="O30" i="3"/>
  <c r="N30" i="3"/>
  <c r="M30" i="3"/>
  <c r="K30" i="3"/>
  <c r="J30" i="3"/>
  <c r="I30" i="3"/>
  <c r="H30" i="3"/>
  <c r="G30" i="3"/>
  <c r="F30" i="3"/>
  <c r="E30" i="3"/>
  <c r="D30" i="3"/>
  <c r="T29" i="3"/>
  <c r="S29" i="3"/>
  <c r="R29" i="3"/>
  <c r="Q29" i="3"/>
  <c r="P29" i="3"/>
  <c r="O29" i="3"/>
  <c r="N29" i="3"/>
  <c r="M29" i="3"/>
  <c r="K29" i="3"/>
  <c r="J29" i="3"/>
  <c r="I29" i="3"/>
  <c r="H29" i="3"/>
  <c r="G29" i="3"/>
  <c r="F29" i="3"/>
  <c r="E29" i="3"/>
  <c r="D29" i="3"/>
  <c r="T28" i="3"/>
  <c r="S28" i="3"/>
  <c r="R28" i="3"/>
  <c r="Q28" i="3"/>
  <c r="P28" i="3"/>
  <c r="O28" i="3"/>
  <c r="N28" i="3"/>
  <c r="M28" i="3"/>
  <c r="K28" i="3"/>
  <c r="J28" i="3"/>
  <c r="I28" i="3"/>
  <c r="H28" i="3"/>
  <c r="G28" i="3"/>
  <c r="F28" i="3"/>
  <c r="E28" i="3"/>
  <c r="D28" i="3"/>
  <c r="T27" i="3"/>
  <c r="S27" i="3"/>
  <c r="R27" i="3"/>
  <c r="Q27" i="3"/>
  <c r="P27" i="3"/>
  <c r="O27" i="3"/>
  <c r="N27" i="3"/>
  <c r="M27" i="3"/>
  <c r="K27" i="3"/>
  <c r="J27" i="3"/>
  <c r="I27" i="3"/>
  <c r="H27" i="3"/>
  <c r="G27" i="3"/>
  <c r="F27" i="3"/>
  <c r="E27" i="3"/>
  <c r="D27" i="3"/>
  <c r="T26" i="3"/>
  <c r="S26" i="3"/>
  <c r="R26" i="3"/>
  <c r="Q26" i="3"/>
  <c r="P26" i="3"/>
  <c r="O26" i="3"/>
  <c r="N26" i="3"/>
  <c r="M26" i="3"/>
  <c r="K26" i="3"/>
  <c r="J26" i="3"/>
  <c r="I26" i="3"/>
  <c r="H26" i="3"/>
  <c r="G26" i="3"/>
  <c r="F26" i="3"/>
  <c r="E26" i="3"/>
  <c r="D26" i="3"/>
  <c r="T23" i="3"/>
  <c r="S23" i="3"/>
  <c r="R23" i="3"/>
  <c r="Q23" i="3"/>
  <c r="P23" i="3"/>
  <c r="O23" i="3"/>
  <c r="N23" i="3"/>
  <c r="M23" i="3"/>
  <c r="K23" i="3"/>
  <c r="J23" i="3"/>
  <c r="I23" i="3"/>
  <c r="H23" i="3"/>
  <c r="G23" i="3"/>
  <c r="F23" i="3"/>
  <c r="E23" i="3"/>
  <c r="D23" i="3"/>
  <c r="T21" i="3"/>
  <c r="S21" i="3"/>
  <c r="R21" i="3"/>
  <c r="Q21" i="3"/>
  <c r="P21" i="3"/>
  <c r="O21" i="3"/>
  <c r="N21" i="3"/>
  <c r="M21" i="3"/>
  <c r="K21" i="3"/>
  <c r="J21" i="3"/>
  <c r="I21" i="3"/>
  <c r="H21" i="3"/>
  <c r="G21" i="3"/>
  <c r="F21" i="3"/>
  <c r="E21" i="3"/>
  <c r="D21" i="3"/>
  <c r="T20" i="3"/>
  <c r="S20" i="3"/>
  <c r="R20" i="3"/>
  <c r="Q20" i="3"/>
  <c r="P20" i="3"/>
  <c r="O20" i="3"/>
  <c r="N20" i="3"/>
  <c r="M20" i="3"/>
  <c r="K20" i="3"/>
  <c r="J20" i="3"/>
  <c r="I20" i="3"/>
  <c r="H20" i="3"/>
  <c r="G20" i="3"/>
  <c r="F20" i="3"/>
  <c r="E20" i="3"/>
  <c r="D20" i="3"/>
  <c r="T19" i="3"/>
  <c r="S19" i="3"/>
  <c r="R19" i="3"/>
  <c r="Q19" i="3"/>
  <c r="P19" i="3"/>
  <c r="O19" i="3"/>
  <c r="N19" i="3"/>
  <c r="M19" i="3"/>
  <c r="K19" i="3"/>
  <c r="J19" i="3"/>
  <c r="I19" i="3"/>
  <c r="H19" i="3"/>
  <c r="G19" i="3"/>
  <c r="F19" i="3"/>
  <c r="E19" i="3"/>
  <c r="D19" i="3"/>
  <c r="T18" i="3"/>
  <c r="S18" i="3"/>
  <c r="R18" i="3"/>
  <c r="Q18" i="3"/>
  <c r="P18" i="3"/>
  <c r="O18" i="3"/>
  <c r="N18" i="3"/>
  <c r="M18" i="3"/>
  <c r="K18" i="3"/>
  <c r="J18" i="3"/>
  <c r="I18" i="3"/>
  <c r="H18" i="3"/>
  <c r="G18" i="3"/>
  <c r="F18" i="3"/>
  <c r="E18" i="3"/>
  <c r="D18" i="3"/>
  <c r="T17" i="3"/>
  <c r="S17" i="3"/>
  <c r="R17" i="3"/>
  <c r="Q17" i="3"/>
  <c r="P17" i="3"/>
  <c r="O17" i="3"/>
  <c r="N17" i="3"/>
  <c r="M17" i="3"/>
  <c r="K17" i="3"/>
  <c r="J17" i="3"/>
  <c r="I17" i="3"/>
  <c r="H17" i="3"/>
  <c r="G17" i="3"/>
  <c r="F17" i="3"/>
  <c r="E17" i="3"/>
  <c r="D17" i="3"/>
  <c r="T16" i="3"/>
  <c r="S16" i="3"/>
  <c r="R16" i="3"/>
  <c r="Q16" i="3"/>
  <c r="P16" i="3"/>
  <c r="O16" i="3"/>
  <c r="N16" i="3"/>
  <c r="M16" i="3"/>
  <c r="K16" i="3"/>
  <c r="J16" i="3"/>
  <c r="I16" i="3"/>
  <c r="H16" i="3"/>
  <c r="G16" i="3"/>
  <c r="F16" i="3"/>
  <c r="E16" i="3"/>
  <c r="D16" i="3"/>
  <c r="T15" i="3"/>
  <c r="S15" i="3"/>
  <c r="R15" i="3"/>
  <c r="Q15" i="3"/>
  <c r="P15" i="3"/>
  <c r="O15" i="3"/>
  <c r="N15" i="3"/>
  <c r="M15" i="3"/>
  <c r="K15" i="3"/>
  <c r="J15" i="3"/>
  <c r="I15" i="3"/>
  <c r="H15" i="3"/>
  <c r="G15" i="3"/>
  <c r="F15" i="3"/>
  <c r="E15" i="3"/>
  <c r="D15" i="3"/>
  <c r="T14" i="3"/>
  <c r="S14" i="3"/>
  <c r="R14" i="3"/>
  <c r="Q14" i="3"/>
  <c r="P14" i="3"/>
  <c r="O14" i="3"/>
  <c r="N14" i="3"/>
  <c r="M14" i="3"/>
  <c r="K14" i="3"/>
  <c r="J14" i="3"/>
  <c r="I14" i="3"/>
  <c r="H14" i="3"/>
  <c r="G14" i="3"/>
  <c r="F14" i="3"/>
  <c r="E14" i="3"/>
  <c r="D14" i="3"/>
  <c r="T13" i="3"/>
  <c r="S13" i="3"/>
  <c r="R13" i="3"/>
  <c r="Q13" i="3"/>
  <c r="P13" i="3"/>
  <c r="O13" i="3"/>
  <c r="N13" i="3"/>
  <c r="M13" i="3"/>
  <c r="K13" i="3"/>
  <c r="J13" i="3"/>
  <c r="I13" i="3"/>
  <c r="H13" i="3"/>
  <c r="G13" i="3"/>
  <c r="F13" i="3"/>
  <c r="E13" i="3"/>
  <c r="D13" i="3"/>
  <c r="T12" i="3"/>
  <c r="S12" i="3"/>
  <c r="R12" i="3"/>
  <c r="Q12" i="3"/>
  <c r="P12" i="3"/>
  <c r="O12" i="3"/>
  <c r="N12" i="3"/>
  <c r="M12" i="3"/>
  <c r="K12" i="3"/>
  <c r="J12" i="3"/>
  <c r="I12" i="3"/>
  <c r="H12" i="3"/>
  <c r="G12" i="3"/>
  <c r="F12" i="3"/>
  <c r="E12" i="3"/>
  <c r="D12" i="3"/>
  <c r="T11" i="3"/>
  <c r="S11" i="3"/>
  <c r="R11" i="3"/>
  <c r="Q11" i="3"/>
  <c r="P11" i="3"/>
  <c r="O11" i="3"/>
  <c r="N11" i="3"/>
  <c r="M11" i="3"/>
  <c r="K11" i="3"/>
  <c r="J11" i="3"/>
  <c r="I11" i="3"/>
  <c r="H11" i="3"/>
  <c r="G11" i="3"/>
  <c r="F11" i="3"/>
  <c r="E11" i="3"/>
  <c r="D11" i="3"/>
  <c r="T10" i="3"/>
  <c r="S10" i="3"/>
  <c r="R10" i="3"/>
  <c r="Q10" i="3"/>
  <c r="P10" i="3"/>
  <c r="O10" i="3"/>
  <c r="N10" i="3"/>
  <c r="M10" i="3"/>
  <c r="K10" i="3"/>
  <c r="J10" i="3"/>
  <c r="I10" i="3"/>
  <c r="H10" i="3"/>
  <c r="G10" i="3"/>
  <c r="F10" i="3"/>
  <c r="E10" i="3"/>
  <c r="D10" i="3"/>
  <c r="I8" i="3"/>
  <c r="R8" i="3" s="1"/>
  <c r="H8" i="3"/>
  <c r="Q8" i="3" s="1"/>
  <c r="E8" i="3"/>
  <c r="N8" i="3" s="1"/>
  <c r="D8" i="3"/>
  <c r="M8" i="3" s="1"/>
  <c r="H3" i="3"/>
  <c r="T31" i="2"/>
  <c r="S31" i="2"/>
  <c r="R31" i="2"/>
  <c r="Q31" i="2"/>
  <c r="P31" i="2"/>
  <c r="O31" i="2"/>
  <c r="N31" i="2"/>
  <c r="M31" i="2"/>
  <c r="K31" i="2"/>
  <c r="J31" i="2"/>
  <c r="I31" i="2"/>
  <c r="H31" i="2"/>
  <c r="G31" i="2"/>
  <c r="F31" i="2"/>
  <c r="E31" i="2"/>
  <c r="D31" i="2"/>
  <c r="T29" i="2"/>
  <c r="S29" i="2"/>
  <c r="R29" i="2"/>
  <c r="Q29" i="2"/>
  <c r="P29" i="2"/>
  <c r="O29" i="2"/>
  <c r="N29" i="2"/>
  <c r="M29" i="2"/>
  <c r="K29" i="2"/>
  <c r="J29" i="2"/>
  <c r="I29" i="2"/>
  <c r="H29" i="2"/>
  <c r="G29" i="2"/>
  <c r="F29" i="2"/>
  <c r="E29" i="2"/>
  <c r="D29" i="2"/>
  <c r="T25" i="2"/>
  <c r="S25" i="2"/>
  <c r="R25" i="2"/>
  <c r="Q25" i="2"/>
  <c r="P25" i="2"/>
  <c r="O25" i="2"/>
  <c r="N25" i="2"/>
  <c r="M25" i="2"/>
  <c r="K25" i="2"/>
  <c r="J25" i="2"/>
  <c r="I25" i="2"/>
  <c r="H25" i="2"/>
  <c r="G25" i="2"/>
  <c r="F25" i="2"/>
  <c r="E25" i="2"/>
  <c r="D25" i="2"/>
  <c r="T24" i="2"/>
  <c r="S24" i="2"/>
  <c r="R24" i="2"/>
  <c r="Q24" i="2"/>
  <c r="P24" i="2"/>
  <c r="O24" i="2"/>
  <c r="N24" i="2"/>
  <c r="M24" i="2"/>
  <c r="K24" i="2"/>
  <c r="J24" i="2"/>
  <c r="I24" i="2"/>
  <c r="H24" i="2"/>
  <c r="G24" i="2"/>
  <c r="F24" i="2"/>
  <c r="E24" i="2"/>
  <c r="D24" i="2"/>
  <c r="T22" i="2"/>
  <c r="S22" i="2"/>
  <c r="R22" i="2"/>
  <c r="Q22" i="2"/>
  <c r="P22" i="2"/>
  <c r="O22" i="2"/>
  <c r="N22" i="2"/>
  <c r="M22" i="2"/>
  <c r="K22" i="2"/>
  <c r="J22" i="2"/>
  <c r="I22" i="2"/>
  <c r="H22" i="2"/>
  <c r="G22" i="2"/>
  <c r="F22" i="2"/>
  <c r="E22" i="2"/>
  <c r="D22" i="2"/>
  <c r="T21" i="2"/>
  <c r="S21" i="2"/>
  <c r="R21" i="2"/>
  <c r="Q21" i="2"/>
  <c r="P21" i="2"/>
  <c r="O21" i="2"/>
  <c r="N21" i="2"/>
  <c r="M21" i="2"/>
  <c r="K21" i="2"/>
  <c r="J21" i="2"/>
  <c r="I21" i="2"/>
  <c r="H21" i="2"/>
  <c r="G21" i="2"/>
  <c r="F21" i="2"/>
  <c r="E21" i="2"/>
  <c r="D21" i="2"/>
  <c r="T20" i="2"/>
  <c r="S20" i="2"/>
  <c r="R20" i="2"/>
  <c r="Q20" i="2"/>
  <c r="P20" i="2"/>
  <c r="O20" i="2"/>
  <c r="N20" i="2"/>
  <c r="M20" i="2"/>
  <c r="K20" i="2"/>
  <c r="J20" i="2"/>
  <c r="I20" i="2"/>
  <c r="H20" i="2"/>
  <c r="G20" i="2"/>
  <c r="F20" i="2"/>
  <c r="E20" i="2"/>
  <c r="D20" i="2"/>
  <c r="T19" i="2"/>
  <c r="S19" i="2"/>
  <c r="R19" i="2"/>
  <c r="Q19" i="2"/>
  <c r="P19" i="2"/>
  <c r="O19" i="2"/>
  <c r="N19" i="2"/>
  <c r="M19" i="2"/>
  <c r="K19" i="2"/>
  <c r="J19" i="2"/>
  <c r="I19" i="2"/>
  <c r="H19" i="2"/>
  <c r="G19" i="2"/>
  <c r="F19" i="2"/>
  <c r="E19" i="2"/>
  <c r="D19" i="2"/>
  <c r="T17" i="2"/>
  <c r="S17" i="2"/>
  <c r="R17" i="2"/>
  <c r="Q17" i="2"/>
  <c r="P17" i="2"/>
  <c r="O17" i="2"/>
  <c r="N17" i="2"/>
  <c r="M17" i="2"/>
  <c r="K17" i="2"/>
  <c r="J17" i="2"/>
  <c r="I17" i="2"/>
  <c r="H17" i="2"/>
  <c r="G17" i="2"/>
  <c r="F17" i="2"/>
  <c r="E17" i="2"/>
  <c r="D17" i="2"/>
  <c r="T16" i="2"/>
  <c r="S16" i="2"/>
  <c r="R16" i="2"/>
  <c r="Q16" i="2"/>
  <c r="P16" i="2"/>
  <c r="O16" i="2"/>
  <c r="N16" i="2"/>
  <c r="M16" i="2"/>
  <c r="K16" i="2"/>
  <c r="J16" i="2"/>
  <c r="I16" i="2"/>
  <c r="H16" i="2"/>
  <c r="G16" i="2"/>
  <c r="F16" i="2"/>
  <c r="E16" i="2"/>
  <c r="D16" i="2"/>
  <c r="T15" i="2"/>
  <c r="S15" i="2"/>
  <c r="R15" i="2"/>
  <c r="Q15" i="2"/>
  <c r="P15" i="2"/>
  <c r="O15" i="2"/>
  <c r="N15" i="2"/>
  <c r="M15" i="2"/>
  <c r="K15" i="2"/>
  <c r="J15" i="2"/>
  <c r="I15" i="2"/>
  <c r="H15" i="2"/>
  <c r="G15" i="2"/>
  <c r="F15" i="2"/>
  <c r="E15" i="2"/>
  <c r="D15" i="2"/>
  <c r="T14" i="2"/>
  <c r="S14" i="2"/>
  <c r="R14" i="2"/>
  <c r="Q14" i="2"/>
  <c r="P14" i="2"/>
  <c r="O14" i="2"/>
  <c r="N14" i="2"/>
  <c r="M14" i="2"/>
  <c r="K14" i="2"/>
  <c r="J14" i="2"/>
  <c r="I14" i="2"/>
  <c r="H14" i="2"/>
  <c r="G14" i="2"/>
  <c r="F14" i="2"/>
  <c r="E14" i="2"/>
  <c r="D14" i="2"/>
  <c r="T12" i="2"/>
  <c r="S12" i="2"/>
  <c r="R12" i="2"/>
  <c r="Q12" i="2"/>
  <c r="P12" i="2"/>
  <c r="O12" i="2"/>
  <c r="N12" i="2"/>
  <c r="M12" i="2"/>
  <c r="K12" i="2"/>
  <c r="J12" i="2"/>
  <c r="I12" i="2"/>
  <c r="H12" i="2"/>
  <c r="G12" i="2"/>
  <c r="F12" i="2"/>
  <c r="E12" i="2"/>
  <c r="D12" i="2"/>
  <c r="T11" i="2"/>
  <c r="S11" i="2"/>
  <c r="R11" i="2"/>
  <c r="Q11" i="2"/>
  <c r="P11" i="2"/>
  <c r="O11" i="2"/>
  <c r="N11" i="2"/>
  <c r="M11" i="2"/>
  <c r="K11" i="2"/>
  <c r="J11" i="2"/>
  <c r="I11" i="2"/>
  <c r="H11" i="2"/>
  <c r="G11" i="2"/>
  <c r="F11" i="2"/>
  <c r="E11" i="2"/>
  <c r="D11" i="2"/>
  <c r="T10" i="2"/>
  <c r="S10" i="2"/>
  <c r="R10" i="2"/>
  <c r="Q10" i="2"/>
  <c r="P10" i="2"/>
  <c r="O10" i="2"/>
  <c r="N10" i="2"/>
  <c r="M10" i="2"/>
  <c r="K10" i="2"/>
  <c r="J10" i="2"/>
  <c r="I10" i="2"/>
  <c r="H10" i="2"/>
  <c r="G10" i="2"/>
  <c r="F10" i="2"/>
  <c r="E10" i="2"/>
  <c r="D10" i="2"/>
  <c r="N8" i="2"/>
  <c r="M8" i="2"/>
  <c r="M64" i="1"/>
  <c r="L64" i="1"/>
  <c r="K64" i="1"/>
  <c r="J64" i="1"/>
  <c r="H64" i="1"/>
  <c r="G64" i="1"/>
  <c r="F64" i="1"/>
  <c r="E64" i="1"/>
  <c r="M63" i="1"/>
  <c r="L63" i="1"/>
  <c r="K63" i="1"/>
  <c r="J63" i="1"/>
  <c r="H63" i="1"/>
  <c r="G63" i="1"/>
  <c r="F63" i="1"/>
  <c r="E63" i="1"/>
  <c r="M62" i="1"/>
  <c r="L62" i="1"/>
  <c r="K62" i="1"/>
  <c r="J62" i="1"/>
  <c r="H62" i="1"/>
  <c r="G62" i="1"/>
  <c r="F62" i="1"/>
  <c r="E62" i="1"/>
  <c r="M61" i="1"/>
  <c r="L61" i="1"/>
  <c r="K61" i="1"/>
  <c r="J61" i="1"/>
  <c r="H61" i="1"/>
  <c r="G61" i="1"/>
  <c r="F61" i="1"/>
  <c r="E61" i="1"/>
  <c r="M58" i="1"/>
  <c r="L58" i="1"/>
  <c r="H58" i="1"/>
  <c r="G58" i="1"/>
  <c r="M57" i="1"/>
  <c r="L57" i="1"/>
  <c r="M56" i="1"/>
  <c r="L56" i="1"/>
  <c r="H56" i="1"/>
  <c r="G56" i="1"/>
  <c r="M55" i="1"/>
  <c r="L55" i="1"/>
  <c r="K55" i="1"/>
  <c r="J55" i="1"/>
  <c r="H55" i="1"/>
  <c r="G55" i="1"/>
  <c r="F55" i="1"/>
  <c r="E55" i="1"/>
  <c r="M54" i="1"/>
  <c r="L54" i="1"/>
  <c r="K54" i="1"/>
  <c r="J54" i="1"/>
  <c r="H54" i="1"/>
  <c r="G54" i="1"/>
  <c r="F54" i="1"/>
  <c r="E54" i="1"/>
  <c r="M53" i="1"/>
  <c r="L53" i="1"/>
  <c r="K53" i="1"/>
  <c r="J53" i="1"/>
  <c r="H53" i="1"/>
  <c r="G53" i="1"/>
  <c r="F53" i="1"/>
  <c r="E53" i="1"/>
  <c r="M52" i="1"/>
  <c r="L52" i="1"/>
  <c r="K52" i="1"/>
  <c r="J52" i="1"/>
  <c r="H52" i="1"/>
  <c r="G52" i="1"/>
  <c r="F52" i="1"/>
  <c r="E52" i="1"/>
  <c r="M51" i="1"/>
  <c r="L51" i="1"/>
  <c r="K51" i="1"/>
  <c r="J51" i="1"/>
  <c r="H51" i="1"/>
  <c r="G51" i="1"/>
  <c r="F51" i="1"/>
  <c r="E51" i="1"/>
  <c r="M50" i="1"/>
  <c r="L50" i="1"/>
  <c r="K50" i="1"/>
  <c r="J50" i="1"/>
  <c r="H50" i="1"/>
  <c r="G50" i="1"/>
  <c r="F50" i="1"/>
  <c r="E50" i="1"/>
  <c r="M49" i="1"/>
  <c r="L49" i="1"/>
  <c r="K49" i="1"/>
  <c r="J49" i="1"/>
  <c r="H49" i="1"/>
  <c r="G49" i="1"/>
  <c r="F49" i="1"/>
  <c r="E49" i="1"/>
  <c r="M48" i="1"/>
  <c r="L48" i="1"/>
  <c r="K48" i="1"/>
  <c r="J48" i="1"/>
  <c r="H48" i="1"/>
  <c r="G48" i="1"/>
  <c r="F48" i="1"/>
  <c r="E48" i="1"/>
  <c r="M47" i="1"/>
  <c r="L47" i="1"/>
  <c r="K47" i="1"/>
  <c r="K56" i="1" s="1"/>
  <c r="J47" i="1"/>
  <c r="H47" i="1"/>
  <c r="G47" i="1"/>
  <c r="F47" i="1"/>
  <c r="F56" i="1" s="1"/>
  <c r="E47" i="1"/>
  <c r="E56" i="1" s="1"/>
  <c r="M44" i="1"/>
  <c r="L44" i="1"/>
  <c r="H44" i="1"/>
  <c r="G44" i="1"/>
  <c r="M43" i="1"/>
  <c r="L43" i="1"/>
  <c r="K43" i="1"/>
  <c r="J43" i="1"/>
  <c r="H43" i="1"/>
  <c r="G43" i="1"/>
  <c r="F43" i="1"/>
  <c r="E43" i="1"/>
  <c r="M42" i="1"/>
  <c r="L42" i="1"/>
  <c r="K42" i="1"/>
  <c r="J42" i="1"/>
  <c r="H42" i="1"/>
  <c r="G42" i="1"/>
  <c r="F42" i="1"/>
  <c r="E42" i="1"/>
  <c r="M41" i="1"/>
  <c r="L41" i="1"/>
  <c r="K41" i="1"/>
  <c r="J41" i="1"/>
  <c r="H41" i="1"/>
  <c r="G41" i="1"/>
  <c r="F41" i="1"/>
  <c r="E41" i="1"/>
  <c r="M40" i="1"/>
  <c r="L40" i="1"/>
  <c r="K40" i="1"/>
  <c r="J40" i="1"/>
  <c r="H40" i="1"/>
  <c r="G40" i="1"/>
  <c r="F40" i="1"/>
  <c r="E40" i="1"/>
  <c r="M39" i="1"/>
  <c r="L39" i="1"/>
  <c r="K39" i="1"/>
  <c r="J39" i="1"/>
  <c r="H39" i="1"/>
  <c r="G39" i="1"/>
  <c r="F39" i="1"/>
  <c r="E39" i="1"/>
  <c r="M38" i="1"/>
  <c r="L38" i="1"/>
  <c r="K38" i="1"/>
  <c r="J38" i="1"/>
  <c r="H38" i="1"/>
  <c r="G38" i="1"/>
  <c r="F38" i="1"/>
  <c r="E38" i="1"/>
  <c r="M37" i="1"/>
  <c r="L37" i="1"/>
  <c r="K37" i="1"/>
  <c r="J37" i="1"/>
  <c r="H37" i="1"/>
  <c r="G37" i="1"/>
  <c r="F37" i="1"/>
  <c r="E37" i="1"/>
  <c r="M36" i="1"/>
  <c r="L36" i="1"/>
  <c r="K36" i="1"/>
  <c r="J36" i="1"/>
  <c r="H36" i="1"/>
  <c r="G36" i="1"/>
  <c r="F36" i="1"/>
  <c r="F44" i="1" s="1"/>
  <c r="E36" i="1"/>
  <c r="E44" i="1" s="1"/>
  <c r="M32" i="1"/>
  <c r="L32" i="1"/>
  <c r="K32" i="1"/>
  <c r="J32" i="1"/>
  <c r="H32" i="1"/>
  <c r="G32" i="1"/>
  <c r="F32" i="1"/>
  <c r="E32" i="1"/>
  <c r="H31" i="1"/>
  <c r="G31" i="1"/>
  <c r="M30" i="1"/>
  <c r="L30" i="1"/>
  <c r="H30" i="1"/>
  <c r="G30" i="1"/>
  <c r="M29" i="1"/>
  <c r="L29" i="1"/>
  <c r="K29" i="1"/>
  <c r="J29" i="1"/>
  <c r="H29" i="1"/>
  <c r="G29" i="1"/>
  <c r="F29" i="1"/>
  <c r="E29" i="1"/>
  <c r="M28" i="1"/>
  <c r="L28" i="1"/>
  <c r="K28" i="1"/>
  <c r="J28" i="1"/>
  <c r="H28" i="1"/>
  <c r="G28" i="1"/>
  <c r="F28" i="1"/>
  <c r="E28" i="1"/>
  <c r="M27" i="1"/>
  <c r="L27" i="1"/>
  <c r="K27" i="1"/>
  <c r="J27" i="1"/>
  <c r="H27" i="1"/>
  <c r="G27" i="1"/>
  <c r="F27" i="1"/>
  <c r="E27" i="1"/>
  <c r="M26" i="1"/>
  <c r="L26" i="1"/>
  <c r="K26" i="1"/>
  <c r="J26" i="1"/>
  <c r="H26" i="1"/>
  <c r="G26" i="1"/>
  <c r="F26" i="1"/>
  <c r="E26" i="1"/>
  <c r="M25" i="1"/>
  <c r="L25" i="1"/>
  <c r="K25" i="1"/>
  <c r="J25" i="1"/>
  <c r="H25" i="1"/>
  <c r="G25" i="1"/>
  <c r="F25" i="1"/>
  <c r="E25" i="1"/>
  <c r="M24" i="1"/>
  <c r="L24" i="1"/>
  <c r="K24" i="1"/>
  <c r="J24" i="1"/>
  <c r="H24" i="1"/>
  <c r="G24" i="1"/>
  <c r="F24" i="1"/>
  <c r="E24" i="1"/>
  <c r="M23" i="1"/>
  <c r="L23" i="1"/>
  <c r="K23" i="1"/>
  <c r="J23" i="1"/>
  <c r="H23" i="1"/>
  <c r="G23" i="1"/>
  <c r="F23" i="1"/>
  <c r="E23" i="1"/>
  <c r="M22" i="1"/>
  <c r="L22" i="1"/>
  <c r="K22" i="1"/>
  <c r="J22" i="1"/>
  <c r="H22" i="1"/>
  <c r="G22" i="1"/>
  <c r="F22" i="1"/>
  <c r="E22" i="1"/>
  <c r="M21" i="1"/>
  <c r="L21" i="1"/>
  <c r="K21" i="1"/>
  <c r="K30" i="1" s="1"/>
  <c r="J21" i="1"/>
  <c r="J30" i="1" s="1"/>
  <c r="H21" i="1"/>
  <c r="G21" i="1"/>
  <c r="F21" i="1"/>
  <c r="E21" i="1"/>
  <c r="M18" i="1"/>
  <c r="L18" i="1"/>
  <c r="H18" i="1"/>
  <c r="G18" i="1"/>
  <c r="M17" i="1"/>
  <c r="L17" i="1"/>
  <c r="K17" i="1"/>
  <c r="J17" i="1"/>
  <c r="H17" i="1"/>
  <c r="G17" i="1"/>
  <c r="F17" i="1"/>
  <c r="E17" i="1"/>
  <c r="M16" i="1"/>
  <c r="L16" i="1"/>
  <c r="K16" i="1"/>
  <c r="J16" i="1"/>
  <c r="H16" i="1"/>
  <c r="G16" i="1"/>
  <c r="F16" i="1"/>
  <c r="E16" i="1"/>
  <c r="M15" i="1"/>
  <c r="L15" i="1"/>
  <c r="K15" i="1"/>
  <c r="J15" i="1"/>
  <c r="H15" i="1"/>
  <c r="G15" i="1"/>
  <c r="F15" i="1"/>
  <c r="E15" i="1"/>
  <c r="M14" i="1"/>
  <c r="L14" i="1"/>
  <c r="K14" i="1"/>
  <c r="J14" i="1"/>
  <c r="H14" i="1"/>
  <c r="G14" i="1"/>
  <c r="F14" i="1"/>
  <c r="E14" i="1"/>
  <c r="M13" i="1"/>
  <c r="L13" i="1"/>
  <c r="K13" i="1"/>
  <c r="J13" i="1"/>
  <c r="H13" i="1"/>
  <c r="G13" i="1"/>
  <c r="F13" i="1"/>
  <c r="E13" i="1"/>
  <c r="M12" i="1"/>
  <c r="L12" i="1"/>
  <c r="K12" i="1"/>
  <c r="J12" i="1"/>
  <c r="H12" i="1"/>
  <c r="G12" i="1"/>
  <c r="F12" i="1"/>
  <c r="E12" i="1"/>
  <c r="M11" i="1"/>
  <c r="L11" i="1"/>
  <c r="K11" i="1"/>
  <c r="J11" i="1"/>
  <c r="J18" i="1" s="1"/>
  <c r="H11" i="1"/>
  <c r="G11" i="1"/>
  <c r="F11" i="1"/>
  <c r="E11" i="1"/>
  <c r="E30" i="1" l="1"/>
  <c r="E58" i="1"/>
  <c r="F58" i="1"/>
  <c r="J56" i="1"/>
  <c r="K18" i="1"/>
  <c r="F30" i="1"/>
  <c r="E18" i="1"/>
  <c r="J44" i="1"/>
  <c r="F18" i="1"/>
  <c r="K44" i="1"/>
  <c r="K58" i="1" l="1"/>
  <c r="J58" i="1"/>
</calcChain>
</file>

<file path=xl/sharedStrings.xml><?xml version="1.0" encoding="utf-8"?>
<sst xmlns="http://schemas.openxmlformats.org/spreadsheetml/2006/main" count="159" uniqueCount="114">
  <si>
    <t xml:space="preserve">Sigma Alimentos, S.A. de C.V. and Subsidiaries </t>
  </si>
  <si>
    <t>STATEMENT OF FINANCIAL POSITION</t>
  </si>
  <si>
    <t>Information in thousands</t>
  </si>
  <si>
    <t>(Thousands of pesos)</t>
  </si>
  <si>
    <t>Var.</t>
  </si>
  <si>
    <t>(Thousands of U.S. Dollars)</t>
  </si>
  <si>
    <t>Jun '23</t>
  </si>
  <si>
    <t>Jun '22</t>
  </si>
  <si>
    <t>($)</t>
  </si>
  <si>
    <t>(%)</t>
  </si>
  <si>
    <r>
      <t xml:space="preserve">Jun '23 </t>
    </r>
    <r>
      <rPr>
        <b/>
        <vertAlign val="superscript"/>
        <sz val="11"/>
        <color theme="1"/>
        <rFont val="Calibri"/>
        <family val="2"/>
      </rPr>
      <t>(1)</t>
    </r>
  </si>
  <si>
    <r>
      <t xml:space="preserve">Jun '22 </t>
    </r>
    <r>
      <rPr>
        <b/>
        <vertAlign val="superscript"/>
        <sz val="11"/>
        <color theme="1"/>
        <rFont val="Calibri"/>
        <family val="2"/>
      </rPr>
      <t>(2)</t>
    </r>
  </si>
  <si>
    <t>ASSETS</t>
  </si>
  <si>
    <t>CURRENT ASSETS:</t>
  </si>
  <si>
    <t>Cash and cash equivalents</t>
  </si>
  <si>
    <t>Restricted cash</t>
  </si>
  <si>
    <t>Customers and other accounts receivables, net</t>
  </si>
  <si>
    <t>Income tax recoverable</t>
  </si>
  <si>
    <t>Inventories</t>
  </si>
  <si>
    <t>Other current assets</t>
  </si>
  <si>
    <t>Derivative financial instruments</t>
  </si>
  <si>
    <t>Total current assets</t>
  </si>
  <si>
    <t>NON-CURRENT ASSETS:</t>
  </si>
  <si>
    <t>Property, plant and equipment, net</t>
  </si>
  <si>
    <t>Intangible assets, net</t>
  </si>
  <si>
    <t>Right-of-use asset, net</t>
  </si>
  <si>
    <t>Goodwill</t>
  </si>
  <si>
    <t>Deferred income tax</t>
  </si>
  <si>
    <t>Investments in associates and joint ventures</t>
  </si>
  <si>
    <t>Other non-current assets</t>
  </si>
  <si>
    <t>Total non-current assets</t>
  </si>
  <si>
    <t>Total assets</t>
  </si>
  <si>
    <t>LIABILITIES AND STOCKHOLDERS' EQUITY</t>
  </si>
  <si>
    <t>CURRENT LIABILITIES:</t>
  </si>
  <si>
    <t>Current debt</t>
  </si>
  <si>
    <t>Accrued interest payable</t>
  </si>
  <si>
    <t>Financial Leases</t>
  </si>
  <si>
    <t>Suppliers and Other Accounts Payables</t>
  </si>
  <si>
    <t>Income tax payable</t>
  </si>
  <si>
    <t>Provisions</t>
  </si>
  <si>
    <t>Other current liabilities</t>
  </si>
  <si>
    <t>Total current liabilities</t>
  </si>
  <si>
    <t>NON-CURRENT LIABILITIES:</t>
  </si>
  <si>
    <t>Non-current debt</t>
  </si>
  <si>
    <t>Notes payables</t>
  </si>
  <si>
    <t>Deferred income taxes</t>
  </si>
  <si>
    <t>Employees benefits</t>
  </si>
  <si>
    <t>Other non-current liabilities</t>
  </si>
  <si>
    <t>Total non-current liabilities</t>
  </si>
  <si>
    <t>Total liabilities</t>
  </si>
  <si>
    <t>STOCKHOLDERS' EQUITY</t>
  </si>
  <si>
    <t>Total controlling interest:</t>
  </si>
  <si>
    <t>Total non-controlling interest:</t>
  </si>
  <si>
    <t>Total stockholders' equity</t>
  </si>
  <si>
    <t>Total liabilities and stockholders' equity</t>
  </si>
  <si>
    <t>(1)       Translated into U.S. Dollars, solely for the convenience of the reader, using an exchange rate of Ps. 17.072 per U.S. Dollar, the exchange rate published by the Mexican Central Bank for payment of obligations denominated in U.S. dollars on June 30, 2023</t>
  </si>
  <si>
    <t>(2)       Translated into U.S. Dollars, solely for the convenience of the reader, using an exchange rate of Ps. 19.9847 per U.S. Dollar, the exchange rate published by the Mexican Central Bank for payment of obligations denominated in U.S. dollars on June 30, 2022</t>
  </si>
  <si>
    <t>STATEMENT OF INCOME</t>
  </si>
  <si>
    <t>II Quarter 23</t>
  </si>
  <si>
    <t>II Quarter 22</t>
  </si>
  <si>
    <t>YTD 23</t>
  </si>
  <si>
    <t>YTD 22</t>
  </si>
  <si>
    <r>
      <t>YTD 23</t>
    </r>
    <r>
      <rPr>
        <b/>
        <vertAlign val="subscript"/>
        <sz val="11"/>
        <color theme="1"/>
        <rFont val="Calibri"/>
        <family val="2"/>
      </rPr>
      <t>(1)</t>
    </r>
  </si>
  <si>
    <r>
      <t>YTD 22</t>
    </r>
    <r>
      <rPr>
        <b/>
        <vertAlign val="subscript"/>
        <sz val="11"/>
        <color theme="1"/>
        <rFont val="Calibri"/>
        <family val="2"/>
      </rPr>
      <t>(2)</t>
    </r>
  </si>
  <si>
    <t>Revenue</t>
  </si>
  <si>
    <t>Cost of sales</t>
  </si>
  <si>
    <t>Gross profit</t>
  </si>
  <si>
    <t>Selling expenses</t>
  </si>
  <si>
    <t>Administrative expenses</t>
  </si>
  <si>
    <t>Other income (expenses), net</t>
  </si>
  <si>
    <t>Operating profit</t>
  </si>
  <si>
    <t>Financial Income</t>
  </si>
  <si>
    <t>Financial expenses</t>
  </si>
  <si>
    <t>Gain (loss) due to exchange fluctuation, net</t>
  </si>
  <si>
    <t>Profit before income tax</t>
  </si>
  <si>
    <t>Income tax</t>
  </si>
  <si>
    <t>Net consolidated profit</t>
  </si>
  <si>
    <t>Profit (loss) attributable to:</t>
  </si>
  <si>
    <t>Controlling interest</t>
  </si>
  <si>
    <t>Non-controlling interest</t>
  </si>
  <si>
    <t xml:space="preserve">Translated into U.S. Dollars, solely for the convenience of the reader, using the average exchange rate published by the Mexican Central Bank for payment of obligations denominated in U.S. dollars for each of the months that comprise the quarter or year. </t>
  </si>
  <si>
    <t>STATEMENT OF CASH FLOW</t>
  </si>
  <si>
    <t>CASH FLOW FROM OPERATING ACTIVITIES</t>
  </si>
  <si>
    <t>Depreciation and amortization</t>
  </si>
  <si>
    <t>Impairment of fixed assets and intangible assets</t>
  </si>
  <si>
    <t>Costs associated with seniority premiums and pension plans</t>
  </si>
  <si>
    <t>Gain on sale of property, plant and equipment</t>
  </si>
  <si>
    <t>Financial cost, net</t>
  </si>
  <si>
    <t>Foreign exchange, net</t>
  </si>
  <si>
    <t>(Increase) Decrease in customers and other accounts receivable</t>
  </si>
  <si>
    <t>(Increase) decrease in inventories</t>
  </si>
  <si>
    <t>Increase (decrease) in suppliers and other accounts payable</t>
  </si>
  <si>
    <t>Income tax paid</t>
  </si>
  <si>
    <t>Other operating expenses</t>
  </si>
  <si>
    <t>Cash flows from operating activities</t>
  </si>
  <si>
    <t>CASH FLOW FROM INVESTING ACTIVITIES</t>
  </si>
  <si>
    <t>Business acquisitions, net of cash acquired</t>
  </si>
  <si>
    <t>Interest received</t>
  </si>
  <si>
    <t>Acquisition of intangible assets</t>
  </si>
  <si>
    <t>Acquisition of property, plant and equipment</t>
  </si>
  <si>
    <t>Sale of property, plant and equipment</t>
  </si>
  <si>
    <t>Restricted cash and other assets</t>
  </si>
  <si>
    <t>Cash flows from investing activities</t>
  </si>
  <si>
    <t>CASH FLOW FROM FINANCING ACTIVITIES</t>
  </si>
  <si>
    <t>Proceeds from loans and debt</t>
  </si>
  <si>
    <t>Payments of loans and debt</t>
  </si>
  <si>
    <t>Financial leases</t>
  </si>
  <si>
    <t>Interest paid</t>
  </si>
  <si>
    <t>Dividends paid to owners</t>
  </si>
  <si>
    <t>Cash flows from financing activities</t>
  </si>
  <si>
    <t>Net increase (decrease) in cash and cash equivalents</t>
  </si>
  <si>
    <t>Exchange gains (losses) in cash and cash equivalents</t>
  </si>
  <si>
    <t>Cash and cash equivalents at the beginning of the period</t>
  </si>
  <si>
    <t>Cash and cash equivalents at the end of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</si>
</sst>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
    <numFmt numFmtId="166" formatCode="#,##0.00;\(#,##0.00\)"/>
    <numFmt numFmtId="169" formatCode="_(* #,##0.00_);_(* \(#,##0.00\);_(* &quot;-&quot;??_);_(@_)"/>
    <numFmt numFmtId="170" formatCode="_-* #,##0.00000_-;\-* #,##0.00000_-;_-* &quot;-&quot;??_-;_-@_-"/>
    <numFmt numFmtId="171" formatCode="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rgb="FFC22828"/>
      <name val="Calibri"/>
      <family val="2"/>
      <scheme val="minor"/>
    </font>
    <font>
      <b/>
      <sz val="16"/>
      <color theme="1"/>
      <name val="Calibri"/>
      <family val="2"/>
      <scheme val="minor"/>
    </font>
    <font>
      <b/>
      <i/>
      <sz val="11"/>
      <color theme="1"/>
      <name val="Calibri"/>
      <family val="2"/>
      <scheme val="minor"/>
    </font>
    <font>
      <b/>
      <vertAlign val="superscript"/>
      <sz val="11"/>
      <color theme="1"/>
      <name val="Calibri"/>
      <family val="2"/>
    </font>
    <font>
      <b/>
      <sz val="11"/>
      <color rgb="FFC22828"/>
      <name val="Calibri"/>
      <family val="2"/>
      <scheme val="minor"/>
    </font>
    <font>
      <sz val="11"/>
      <color rgb="FFC22828"/>
      <name val="Calibri"/>
      <family val="2"/>
      <scheme val="minor"/>
    </font>
    <font>
      <sz val="9"/>
      <color indexed="8"/>
      <name val="Calibri"/>
      <family val="2"/>
      <scheme val="minor"/>
    </font>
    <font>
      <b/>
      <vertAlign val="subscript"/>
      <sz val="11"/>
      <color theme="1"/>
      <name val="Calibri"/>
      <family val="2"/>
    </font>
    <font>
      <sz val="9"/>
      <color rgb="FF7F7F7F"/>
      <name val="Calibri"/>
      <family val="2"/>
      <scheme val="minor"/>
    </font>
  </fonts>
  <fills count="2">
    <fill>
      <patternFill patternType="none"/>
    </fill>
    <fill>
      <patternFill patternType="gray125"/>
    </fill>
  </fills>
  <borders count="7">
    <border>
      <left/>
      <right/>
      <top/>
      <bottom/>
      <diagonal/>
    </border>
    <border>
      <left/>
      <right/>
      <top/>
      <bottom style="thick">
        <color rgb="FFC22828"/>
      </bottom>
      <diagonal/>
    </border>
    <border>
      <left/>
      <right/>
      <top/>
      <bottom style="thick">
        <color theme="0" tint="-0.499984740745262"/>
      </bottom>
      <diagonal/>
    </border>
    <border>
      <left/>
      <right/>
      <top style="medium">
        <color theme="0" tint="-0.499984740745262"/>
      </top>
      <bottom style="medium">
        <color theme="0" tint="-0.499984740745262"/>
      </bottom>
      <diagonal/>
    </border>
    <border>
      <left/>
      <right/>
      <top/>
      <bottom style="medium">
        <color rgb="FFC22828"/>
      </bottom>
      <diagonal/>
    </border>
    <border>
      <left/>
      <right/>
      <top/>
      <bottom style="medium">
        <color theme="0" tint="-0.499984740745262"/>
      </bottom>
      <diagonal/>
    </border>
    <border>
      <left/>
      <right/>
      <top style="medium">
        <color theme="0" tint="-0.499984740745262"/>
      </top>
      <bottom style="medium">
        <color rgb="FFC22828"/>
      </bottom>
      <diagonal/>
    </border>
  </borders>
  <cellStyleXfs count="2">
    <xf numFmtId="0" fontId="0" fillId="0" borderId="0"/>
    <xf numFmtId="169" fontId="1" fillId="0" borderId="0" applyFont="0" applyFill="0" applyBorder="0" applyAlignment="0" applyProtection="0"/>
  </cellStyleXfs>
  <cellXfs count="46">
    <xf numFmtId="0" fontId="0" fillId="0" borderId="0" xfId="0"/>
    <xf numFmtId="0" fontId="5" fillId="0" borderId="0" xfId="0" applyFont="1"/>
    <xf numFmtId="0" fontId="6" fillId="0" borderId="1" xfId="0" applyFont="1" applyBorder="1"/>
    <xf numFmtId="0" fontId="0" fillId="0" borderId="1" xfId="0" applyBorder="1"/>
    <xf numFmtId="0" fontId="3" fillId="0" borderId="0" xfId="0" applyFont="1"/>
    <xf numFmtId="0" fontId="1" fillId="0" borderId="0" xfId="0" quotePrefix="1" applyFont="1" applyAlignment="1">
      <alignment horizontal="center"/>
    </xf>
    <xf numFmtId="0" fontId="7" fillId="0" borderId="0" xfId="0" applyFont="1" applyAlignment="1">
      <alignment horizontal="center"/>
    </xf>
    <xf numFmtId="0" fontId="7" fillId="0" borderId="0" xfId="0" applyFont="1" applyAlignment="1">
      <alignment horizontal="center"/>
    </xf>
    <xf numFmtId="0" fontId="0" fillId="0" borderId="2" xfId="0" applyBorder="1"/>
    <xf numFmtId="0" fontId="3" fillId="0" borderId="2" xfId="0" quotePrefix="1" applyFont="1" applyBorder="1" applyAlignment="1">
      <alignment horizontal="center"/>
    </xf>
    <xf numFmtId="0" fontId="7" fillId="0" borderId="2" xfId="0" quotePrefix="1" applyFont="1" applyBorder="1" applyAlignment="1">
      <alignment horizontal="center"/>
    </xf>
    <xf numFmtId="0" fontId="9" fillId="0" borderId="0" xfId="0" applyFont="1"/>
    <xf numFmtId="164" fontId="0" fillId="0" borderId="0" xfId="0" applyNumberFormat="1"/>
    <xf numFmtId="0" fontId="10" fillId="0" borderId="0" xfId="0" applyFont="1"/>
    <xf numFmtId="165" fontId="0" fillId="0" borderId="0" xfId="0" applyNumberFormat="1"/>
    <xf numFmtId="0" fontId="3" fillId="0" borderId="3" xfId="0" applyFont="1" applyBorder="1"/>
    <xf numFmtId="164" fontId="3" fillId="0" borderId="3" xfId="0" applyNumberFormat="1" applyFont="1" applyBorder="1"/>
    <xf numFmtId="165" fontId="3" fillId="0" borderId="3" xfId="0" applyNumberFormat="1" applyFont="1" applyBorder="1"/>
    <xf numFmtId="0" fontId="3" fillId="0" borderId="4" xfId="0" applyFont="1" applyBorder="1"/>
    <xf numFmtId="0" fontId="0" fillId="0" borderId="4" xfId="0" applyBorder="1"/>
    <xf numFmtId="164" fontId="3" fillId="0" borderId="4" xfId="0" applyNumberFormat="1" applyFont="1" applyBorder="1"/>
    <xf numFmtId="165" fontId="3" fillId="0" borderId="4" xfId="0" applyNumberFormat="1" applyFont="1" applyBorder="1"/>
    <xf numFmtId="164" fontId="3" fillId="0" borderId="0" xfId="0" applyNumberFormat="1" applyFont="1"/>
    <xf numFmtId="165" fontId="3" fillId="0" borderId="0" xfId="0" applyNumberFormat="1" applyFont="1"/>
    <xf numFmtId="0" fontId="0" fillId="0" borderId="5" xfId="0" applyBorder="1"/>
    <xf numFmtId="164" fontId="0" fillId="0" borderId="5" xfId="0" applyNumberFormat="1" applyBorder="1"/>
    <xf numFmtId="166" fontId="0" fillId="0" borderId="0" xfId="0" applyNumberFormat="1"/>
    <xf numFmtId="0" fontId="11" fillId="0" borderId="0" xfId="0" quotePrefix="1" applyFont="1"/>
    <xf numFmtId="0" fontId="11" fillId="0" borderId="0" xfId="0" applyFont="1"/>
    <xf numFmtId="0" fontId="11" fillId="0" borderId="0" xfId="0" applyFont="1" applyAlignment="1">
      <alignment horizontal="left" wrapText="1"/>
    </xf>
    <xf numFmtId="0" fontId="11" fillId="0" borderId="0" xfId="0" quotePrefix="1" applyFont="1" applyAlignment="1">
      <alignment horizontal="left" wrapText="1"/>
    </xf>
    <xf numFmtId="0" fontId="2" fillId="0" borderId="0" xfId="0" applyFont="1"/>
    <xf numFmtId="165" fontId="0" fillId="0" borderId="5" xfId="0" applyNumberFormat="1" applyBorder="1"/>
    <xf numFmtId="170" fontId="0" fillId="0" borderId="0" xfId="1" applyNumberFormat="1" applyFont="1"/>
    <xf numFmtId="0" fontId="3" fillId="0" borderId="1" xfId="0" applyFont="1" applyBorder="1"/>
    <xf numFmtId="164" fontId="3" fillId="0" borderId="1" xfId="0" applyNumberFormat="1" applyFont="1" applyBorder="1"/>
    <xf numFmtId="165" fontId="3" fillId="0" borderId="1" xfId="0" applyNumberFormat="1" applyFont="1" applyBorder="1"/>
    <xf numFmtId="0" fontId="13" fillId="0" borderId="0" xfId="0" applyFont="1" applyAlignment="1">
      <alignment horizontal="left" wrapText="1"/>
    </xf>
    <xf numFmtId="171" fontId="0" fillId="0" borderId="0" xfId="0" applyNumberFormat="1"/>
    <xf numFmtId="0" fontId="4" fillId="0" borderId="0" xfId="0" applyFont="1"/>
    <xf numFmtId="0" fontId="3" fillId="0" borderId="5" xfId="0" applyFont="1" applyBorder="1"/>
    <xf numFmtId="164" fontId="3" fillId="0" borderId="5" xfId="0" applyNumberFormat="1" applyFont="1" applyBorder="1"/>
    <xf numFmtId="165" fontId="3" fillId="0" borderId="5" xfId="0" applyNumberFormat="1" applyFont="1" applyBorder="1"/>
    <xf numFmtId="0" fontId="3" fillId="0" borderId="6" xfId="0" applyFont="1" applyBorder="1"/>
    <xf numFmtId="164" fontId="3" fillId="0" borderId="6" xfId="0" applyNumberFormat="1" applyFont="1" applyBorder="1"/>
    <xf numFmtId="165" fontId="3" fillId="0" borderId="6" xfId="0" applyNumberFormat="1"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273843</xdr:colOff>
      <xdr:row>2</xdr:row>
      <xdr:rowOff>21431</xdr:rowOff>
    </xdr:from>
    <xdr:to>
      <xdr:col>10</xdr:col>
      <xdr:colOff>571500</xdr:colOff>
      <xdr:row>4</xdr:row>
      <xdr:rowOff>219074</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1846D6F4-2633-4365-8C7F-F1759DF620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46193" y="402431"/>
          <a:ext cx="1278732" cy="683418"/>
        </a:xfrm>
        <a:prstGeom prst="rect">
          <a:avLst/>
        </a:prstGeom>
        <a:noFill/>
        <a:ln>
          <a:noFill/>
        </a:ln>
      </xdr:spPr>
    </xdr:pic>
    <xdr:clientData/>
  </xdr:twoCellAnchor>
  <xdr:twoCellAnchor>
    <xdr:from>
      <xdr:col>8</xdr:col>
      <xdr:colOff>29369</xdr:colOff>
      <xdr:row>0</xdr:row>
      <xdr:rowOff>7930</xdr:rowOff>
    </xdr:from>
    <xdr:to>
      <xdr:col>8</xdr:col>
      <xdr:colOff>29370</xdr:colOff>
      <xdr:row>56</xdr:row>
      <xdr:rowOff>142872</xdr:rowOff>
    </xdr:to>
    <xdr:cxnSp macro="">
      <xdr:nvCxnSpPr>
        <xdr:cNvPr id="3" name="Straight Connector 2">
          <a:extLst>
            <a:ext uri="{FF2B5EF4-FFF2-40B4-BE49-F238E27FC236}">
              <a16:creationId xmlns:a16="http://schemas.microsoft.com/office/drawing/2014/main" id="{F8F64F54-C0BA-4BF4-B160-3CC4CA35D031}"/>
            </a:ext>
          </a:extLst>
        </xdr:cNvPr>
        <xdr:cNvCxnSpPr/>
      </xdr:nvCxnSpPr>
      <xdr:spPr>
        <a:xfrm>
          <a:off x="7372350" y="7930"/>
          <a:ext cx="0" cy="11117267"/>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607223</xdr:colOff>
      <xdr:row>2</xdr:row>
      <xdr:rowOff>116417</xdr:rowOff>
    </xdr:from>
    <xdr:to>
      <xdr:col>13</xdr:col>
      <xdr:colOff>821537</xdr:colOff>
      <xdr:row>4</xdr:row>
      <xdr:rowOff>230717</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71D491F2-0D14-4FE0-B1A8-66D479A1B0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4998" y="497417"/>
          <a:ext cx="1081088" cy="600075"/>
        </a:xfrm>
        <a:prstGeom prst="rect">
          <a:avLst/>
        </a:prstGeom>
        <a:noFill/>
        <a:ln>
          <a:noFill/>
        </a:ln>
      </xdr:spPr>
    </xdr:pic>
    <xdr:clientData/>
  </xdr:twoCellAnchor>
  <xdr:twoCellAnchor>
    <xdr:from>
      <xdr:col>11</xdr:col>
      <xdr:colOff>89962</xdr:colOff>
      <xdr:row>5</xdr:row>
      <xdr:rowOff>31750</xdr:rowOff>
    </xdr:from>
    <xdr:to>
      <xdr:col>11</xdr:col>
      <xdr:colOff>89963</xdr:colOff>
      <xdr:row>31</xdr:row>
      <xdr:rowOff>5080</xdr:rowOff>
    </xdr:to>
    <xdr:cxnSp macro="">
      <xdr:nvCxnSpPr>
        <xdr:cNvPr id="3" name="Straight Connector 2">
          <a:extLst>
            <a:ext uri="{FF2B5EF4-FFF2-40B4-BE49-F238E27FC236}">
              <a16:creationId xmlns:a16="http://schemas.microsoft.com/office/drawing/2014/main" id="{FFAA52D8-63C2-4AAE-A39F-F6BC07F5501E}"/>
            </a:ext>
          </a:extLst>
        </xdr:cNvPr>
        <xdr:cNvCxnSpPr/>
      </xdr:nvCxnSpPr>
      <xdr:spPr>
        <a:xfrm>
          <a:off x="5057775" y="1174750"/>
          <a:ext cx="0" cy="504063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547693</xdr:colOff>
      <xdr:row>2</xdr:row>
      <xdr:rowOff>85725</xdr:rowOff>
    </xdr:from>
    <xdr:to>
      <xdr:col>13</xdr:col>
      <xdr:colOff>821530</xdr:colOff>
      <xdr:row>4</xdr:row>
      <xdr:rowOff>219075</xdr:rowOff>
    </xdr:to>
    <xdr:pic>
      <xdr:nvPicPr>
        <xdr:cNvPr id="2" name="Picture 1" descr="\\files\Planeacion\Planestr2\Investor Relations\COMUNICACIÓN\6 SERVICIOS DE COMUNICACIÓN\Banco de Fotos\8 Logos\1. Sigma Corporativo\Sigma Global-alta.png">
          <a:extLst>
            <a:ext uri="{FF2B5EF4-FFF2-40B4-BE49-F238E27FC236}">
              <a16:creationId xmlns:a16="http://schemas.microsoft.com/office/drawing/2014/main" id="{1CCF1050-170D-4926-B03D-D99FD80CC4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8018" y="466725"/>
          <a:ext cx="1102513" cy="619125"/>
        </a:xfrm>
        <a:prstGeom prst="rect">
          <a:avLst/>
        </a:prstGeom>
        <a:noFill/>
        <a:ln>
          <a:noFill/>
        </a:ln>
      </xdr:spPr>
    </xdr:pic>
    <xdr:clientData/>
  </xdr:twoCellAnchor>
  <xdr:twoCellAnchor>
    <xdr:from>
      <xdr:col>11</xdr:col>
      <xdr:colOff>123826</xdr:colOff>
      <xdr:row>5</xdr:row>
      <xdr:rowOff>9525</xdr:rowOff>
    </xdr:from>
    <xdr:to>
      <xdr:col>11</xdr:col>
      <xdr:colOff>123827</xdr:colOff>
      <xdr:row>47</xdr:row>
      <xdr:rowOff>177300</xdr:rowOff>
    </xdr:to>
    <xdr:cxnSp macro="">
      <xdr:nvCxnSpPr>
        <xdr:cNvPr id="3" name="Straight Connector 2">
          <a:extLst>
            <a:ext uri="{FF2B5EF4-FFF2-40B4-BE49-F238E27FC236}">
              <a16:creationId xmlns:a16="http://schemas.microsoft.com/office/drawing/2014/main" id="{6015E8D9-72A1-4D68-A68E-41BEB6DE73A6}"/>
            </a:ext>
          </a:extLst>
        </xdr:cNvPr>
        <xdr:cNvCxnSpPr/>
      </xdr:nvCxnSpPr>
      <xdr:spPr>
        <a:xfrm>
          <a:off x="6410325" y="1152525"/>
          <a:ext cx="0" cy="806400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ryanez\AppData\Local\Microsoft\Windows\INetCache\Content.Outlook\3GSJW7MN\EEFF%20Q2%202023_apendices%20v2.xlsx" TargetMode="External"/><Relationship Id="rId1" Type="http://schemas.openxmlformats.org/officeDocument/2006/relationships/externalLinkPath" Target="/Users/ryanez/AppData/Local/Microsoft/Windows/INetCache/Content.Outlook/3GSJW7MN/EEFF%20Q2%202023_apendic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ortada 1"/>
      <sheetName val="Portada 2"/>
      <sheetName val="Portada 3"/>
      <sheetName val="Tabla13y14"/>
      <sheetName val="Tabla15"/>
      <sheetName val="Tabla16"/>
      <sheetName val="Apéndice A"/>
      <sheetName val="Apéndice B"/>
      <sheetName val="BG Trim ESP"/>
      <sheetName val="BG Trim ING"/>
      <sheetName val="ER Trim ESP"/>
      <sheetName val="ER Trim ING"/>
      <sheetName val="FE Trim ESP"/>
      <sheetName val="Sheet1"/>
      <sheetName val="FE Trim ING"/>
      <sheetName val="BG Est"/>
      <sheetName val="ER Est"/>
      <sheetName val="Ventas Ext y EBITDA"/>
      <sheetName val="DNC"/>
    </sheetNames>
    <sheetDataSet>
      <sheetData sheetId="0"/>
      <sheetData sheetId="1"/>
      <sheetData sheetId="2"/>
      <sheetData sheetId="3"/>
      <sheetData sheetId="4"/>
      <sheetData sheetId="5"/>
      <sheetData sheetId="6"/>
      <sheetData sheetId="7"/>
      <sheetData sheetId="8">
        <row r="11">
          <cell r="E11">
            <v>10396165</v>
          </cell>
          <cell r="F11">
            <v>13472009</v>
          </cell>
          <cell r="G11">
            <v>-3075844</v>
          </cell>
          <cell r="H11">
            <v>-22.8</v>
          </cell>
          <cell r="J11">
            <v>608960</v>
          </cell>
          <cell r="K11">
            <v>674116</v>
          </cell>
          <cell r="L11">
            <v>-65156</v>
          </cell>
          <cell r="M11">
            <v>-9.6999999999999993</v>
          </cell>
        </row>
        <row r="12">
          <cell r="E12">
            <v>6500</v>
          </cell>
          <cell r="F12">
            <v>0</v>
          </cell>
          <cell r="G12">
            <v>6500</v>
          </cell>
          <cell r="H12">
            <v>0</v>
          </cell>
          <cell r="J12">
            <v>381</v>
          </cell>
          <cell r="K12">
            <v>0</v>
          </cell>
          <cell r="L12">
            <v>381</v>
          </cell>
          <cell r="M12">
            <v>0</v>
          </cell>
        </row>
        <row r="13">
          <cell r="E13">
            <v>8533246</v>
          </cell>
          <cell r="F13">
            <v>8576931</v>
          </cell>
          <cell r="G13">
            <v>-43685</v>
          </cell>
          <cell r="H13">
            <v>-0.5</v>
          </cell>
          <cell r="J13">
            <v>499839</v>
          </cell>
          <cell r="K13">
            <v>429175</v>
          </cell>
          <cell r="L13">
            <v>70664</v>
          </cell>
          <cell r="M13">
            <v>16.5</v>
          </cell>
        </row>
        <row r="14">
          <cell r="E14">
            <v>392742</v>
          </cell>
          <cell r="F14">
            <v>715572</v>
          </cell>
          <cell r="G14">
            <v>-322830</v>
          </cell>
          <cell r="H14">
            <v>-45.1</v>
          </cell>
          <cell r="J14">
            <v>23005</v>
          </cell>
          <cell r="K14">
            <v>35806</v>
          </cell>
          <cell r="L14">
            <v>-12801</v>
          </cell>
          <cell r="M14">
            <v>-35.799999999999997</v>
          </cell>
        </row>
        <row r="15">
          <cell r="E15">
            <v>17628273</v>
          </cell>
          <cell r="F15">
            <v>18713659</v>
          </cell>
          <cell r="G15">
            <v>-1085386</v>
          </cell>
          <cell r="H15">
            <v>-5.8</v>
          </cell>
          <cell r="J15">
            <v>1032584</v>
          </cell>
          <cell r="K15">
            <v>936399</v>
          </cell>
          <cell r="L15">
            <v>96185</v>
          </cell>
          <cell r="M15">
            <v>10.3</v>
          </cell>
        </row>
        <row r="16">
          <cell r="E16">
            <v>2708458</v>
          </cell>
          <cell r="F16">
            <v>3034025</v>
          </cell>
          <cell r="G16">
            <v>-325567</v>
          </cell>
          <cell r="H16">
            <v>-10.7</v>
          </cell>
          <cell r="J16">
            <v>158649</v>
          </cell>
          <cell r="K16">
            <v>151817</v>
          </cell>
          <cell r="L16">
            <v>6832</v>
          </cell>
          <cell r="M16">
            <v>4.5</v>
          </cell>
        </row>
        <row r="17">
          <cell r="E17">
            <v>356562</v>
          </cell>
          <cell r="F17">
            <v>14453</v>
          </cell>
          <cell r="G17">
            <v>342109</v>
          </cell>
          <cell r="H17">
            <v>2367</v>
          </cell>
          <cell r="J17">
            <v>20886</v>
          </cell>
          <cell r="K17">
            <v>723</v>
          </cell>
          <cell r="L17">
            <v>20163</v>
          </cell>
          <cell r="M17">
            <v>2788.8</v>
          </cell>
        </row>
        <row r="18">
          <cell r="G18">
            <v>-4504703</v>
          </cell>
          <cell r="H18">
            <v>-10.1</v>
          </cell>
          <cell r="L18">
            <v>116268</v>
          </cell>
          <cell r="M18">
            <v>5.2</v>
          </cell>
        </row>
        <row r="21">
          <cell r="E21">
            <v>29086131</v>
          </cell>
          <cell r="F21">
            <v>29843814</v>
          </cell>
          <cell r="G21">
            <v>-757683</v>
          </cell>
          <cell r="H21">
            <v>-2.5</v>
          </cell>
          <cell r="J21">
            <v>1703733</v>
          </cell>
          <cell r="K21">
            <v>1493333</v>
          </cell>
          <cell r="L21">
            <v>210400</v>
          </cell>
          <cell r="M21">
            <v>14.1</v>
          </cell>
        </row>
        <row r="22">
          <cell r="E22">
            <v>11209652</v>
          </cell>
          <cell r="F22">
            <v>13132315</v>
          </cell>
          <cell r="G22">
            <v>-1922663</v>
          </cell>
          <cell r="H22">
            <v>-14.6</v>
          </cell>
          <cell r="J22">
            <v>656611</v>
          </cell>
          <cell r="K22">
            <v>657118</v>
          </cell>
          <cell r="L22">
            <v>-507</v>
          </cell>
          <cell r="M22">
            <v>-0.1</v>
          </cell>
        </row>
        <row r="23">
          <cell r="E23">
            <v>2602682</v>
          </cell>
          <cell r="F23">
            <v>1902295</v>
          </cell>
          <cell r="G23">
            <v>700387</v>
          </cell>
          <cell r="H23">
            <v>36.799999999999997</v>
          </cell>
          <cell r="J23">
            <v>152453</v>
          </cell>
          <cell r="K23">
            <v>95188</v>
          </cell>
          <cell r="L23">
            <v>57265</v>
          </cell>
          <cell r="M23">
            <v>60.2</v>
          </cell>
        </row>
        <row r="24">
          <cell r="E24">
            <v>12428738</v>
          </cell>
          <cell r="F24">
            <v>12760677</v>
          </cell>
          <cell r="G24">
            <v>-331939</v>
          </cell>
          <cell r="H24">
            <v>-2.6</v>
          </cell>
          <cell r="J24">
            <v>728019</v>
          </cell>
          <cell r="K24">
            <v>638522</v>
          </cell>
          <cell r="L24">
            <v>89497</v>
          </cell>
          <cell r="M24">
            <v>14</v>
          </cell>
        </row>
        <row r="25">
          <cell r="E25">
            <v>2480420</v>
          </cell>
          <cell r="F25">
            <v>2013903</v>
          </cell>
          <cell r="G25">
            <v>466517</v>
          </cell>
          <cell r="H25">
            <v>23.2</v>
          </cell>
          <cell r="J25">
            <v>145292</v>
          </cell>
          <cell r="K25">
            <v>100772</v>
          </cell>
          <cell r="L25">
            <v>44520</v>
          </cell>
          <cell r="M25">
            <v>44.2</v>
          </cell>
        </row>
        <row r="26">
          <cell r="E26">
            <v>89713</v>
          </cell>
          <cell r="F26">
            <v>741513</v>
          </cell>
          <cell r="G26">
            <v>-651800</v>
          </cell>
          <cell r="H26">
            <v>-87.9</v>
          </cell>
          <cell r="J26">
            <v>5255</v>
          </cell>
          <cell r="K26">
            <v>37104</v>
          </cell>
          <cell r="L26">
            <v>-31849</v>
          </cell>
          <cell r="M26">
            <v>-85.8</v>
          </cell>
        </row>
        <row r="27">
          <cell r="E27">
            <v>133193</v>
          </cell>
          <cell r="F27">
            <v>141918</v>
          </cell>
          <cell r="G27">
            <v>-8725</v>
          </cell>
          <cell r="H27">
            <v>-6.1</v>
          </cell>
          <cell r="J27">
            <v>7802</v>
          </cell>
          <cell r="K27">
            <v>7101</v>
          </cell>
          <cell r="L27">
            <v>701</v>
          </cell>
          <cell r="M27">
            <v>9.9</v>
          </cell>
        </row>
        <row r="28">
          <cell r="E28">
            <v>137935</v>
          </cell>
          <cell r="F28">
            <v>116599</v>
          </cell>
          <cell r="G28">
            <v>21336</v>
          </cell>
          <cell r="H28">
            <v>18.3</v>
          </cell>
          <cell r="J28">
            <v>8080</v>
          </cell>
          <cell r="K28">
            <v>5834</v>
          </cell>
          <cell r="L28">
            <v>2246</v>
          </cell>
          <cell r="M28">
            <v>38.5</v>
          </cell>
        </row>
        <row r="29">
          <cell r="E29">
            <v>6500</v>
          </cell>
          <cell r="F29">
            <v>32500</v>
          </cell>
          <cell r="G29">
            <v>-26000</v>
          </cell>
          <cell r="H29">
            <v>-80</v>
          </cell>
          <cell r="J29">
            <v>381</v>
          </cell>
          <cell r="K29">
            <v>1626</v>
          </cell>
          <cell r="L29">
            <v>-1245</v>
          </cell>
          <cell r="M29">
            <v>-76.599999999999994</v>
          </cell>
        </row>
        <row r="30">
          <cell r="G30">
            <v>-2510570</v>
          </cell>
          <cell r="H30">
            <v>-4.0999999999999996</v>
          </cell>
          <cell r="L30">
            <v>371028</v>
          </cell>
          <cell r="M30">
            <v>12.2</v>
          </cell>
        </row>
        <row r="32">
          <cell r="E32">
            <v>98196910</v>
          </cell>
          <cell r="F32">
            <v>105212183</v>
          </cell>
          <cell r="G32">
            <v>-7015273</v>
          </cell>
          <cell r="H32">
            <v>-6.7</v>
          </cell>
          <cell r="J32">
            <v>5751930</v>
          </cell>
          <cell r="K32">
            <v>5264634</v>
          </cell>
          <cell r="L32">
            <v>487296</v>
          </cell>
          <cell r="M32">
            <v>9.3000000000000007</v>
          </cell>
        </row>
        <row r="36">
          <cell r="E36">
            <v>11176860</v>
          </cell>
          <cell r="F36">
            <v>0</v>
          </cell>
          <cell r="G36">
            <v>11176860</v>
          </cell>
          <cell r="H36">
            <v>0</v>
          </cell>
          <cell r="J36">
            <v>654690</v>
          </cell>
          <cell r="K36">
            <v>0</v>
          </cell>
          <cell r="L36">
            <v>654690</v>
          </cell>
          <cell r="M36">
            <v>0</v>
          </cell>
        </row>
        <row r="37">
          <cell r="E37">
            <v>403299</v>
          </cell>
          <cell r="F37">
            <v>425399</v>
          </cell>
          <cell r="G37">
            <v>-22100</v>
          </cell>
          <cell r="H37">
            <v>-5.2</v>
          </cell>
          <cell r="J37">
            <v>23623</v>
          </cell>
          <cell r="K37">
            <v>21286</v>
          </cell>
          <cell r="L37">
            <v>2337</v>
          </cell>
          <cell r="M37">
            <v>11</v>
          </cell>
        </row>
        <row r="38">
          <cell r="E38">
            <v>477153</v>
          </cell>
          <cell r="F38">
            <v>492378</v>
          </cell>
          <cell r="G38">
            <v>-15225</v>
          </cell>
          <cell r="H38">
            <v>-3.1</v>
          </cell>
          <cell r="J38">
            <v>27949</v>
          </cell>
          <cell r="K38">
            <v>24638</v>
          </cell>
          <cell r="L38">
            <v>3311</v>
          </cell>
          <cell r="M38">
            <v>13.4</v>
          </cell>
        </row>
        <row r="39">
          <cell r="E39">
            <v>25436361</v>
          </cell>
          <cell r="F39">
            <v>27447379</v>
          </cell>
          <cell r="G39">
            <v>-2011018</v>
          </cell>
          <cell r="H39">
            <v>-7.3</v>
          </cell>
          <cell r="J39">
            <v>1489946</v>
          </cell>
          <cell r="K39">
            <v>1373420</v>
          </cell>
          <cell r="L39">
            <v>116526</v>
          </cell>
          <cell r="M39">
            <v>8.5</v>
          </cell>
        </row>
        <row r="40">
          <cell r="E40">
            <v>1926398</v>
          </cell>
          <cell r="F40">
            <v>539537</v>
          </cell>
          <cell r="G40">
            <v>1386861</v>
          </cell>
          <cell r="H40">
            <v>257</v>
          </cell>
          <cell r="J40">
            <v>112840</v>
          </cell>
          <cell r="K40">
            <v>26997</v>
          </cell>
          <cell r="L40">
            <v>85843</v>
          </cell>
          <cell r="M40">
            <v>318</v>
          </cell>
        </row>
        <row r="41">
          <cell r="E41">
            <v>257065</v>
          </cell>
          <cell r="F41">
            <v>69376</v>
          </cell>
          <cell r="G41">
            <v>187689</v>
          </cell>
          <cell r="H41">
            <v>270.5</v>
          </cell>
          <cell r="J41">
            <v>15058</v>
          </cell>
          <cell r="K41">
            <v>3471</v>
          </cell>
          <cell r="L41">
            <v>11587</v>
          </cell>
          <cell r="M41">
            <v>333.8</v>
          </cell>
        </row>
        <row r="42">
          <cell r="E42">
            <v>2192209</v>
          </cell>
          <cell r="F42">
            <v>546982</v>
          </cell>
          <cell r="G42">
            <v>1645227</v>
          </cell>
          <cell r="H42">
            <v>300.8</v>
          </cell>
          <cell r="J42">
            <v>128410</v>
          </cell>
          <cell r="K42">
            <v>27370</v>
          </cell>
          <cell r="L42">
            <v>101040</v>
          </cell>
          <cell r="M42">
            <v>369.2</v>
          </cell>
        </row>
        <row r="43">
          <cell r="E43">
            <v>2524534</v>
          </cell>
          <cell r="F43">
            <v>2748344</v>
          </cell>
          <cell r="G43">
            <v>-223810</v>
          </cell>
          <cell r="H43">
            <v>-8.1</v>
          </cell>
          <cell r="J43">
            <v>147879</v>
          </cell>
          <cell r="K43">
            <v>137521</v>
          </cell>
          <cell r="L43">
            <v>10358</v>
          </cell>
          <cell r="M43">
            <v>7.5</v>
          </cell>
        </row>
        <row r="44">
          <cell r="G44">
            <v>12124484</v>
          </cell>
          <cell r="H44">
            <v>37.6</v>
          </cell>
          <cell r="L44">
            <v>985692</v>
          </cell>
          <cell r="M44">
            <v>61</v>
          </cell>
        </row>
        <row r="47">
          <cell r="E47">
            <v>30231814</v>
          </cell>
          <cell r="F47">
            <v>45797319</v>
          </cell>
          <cell r="G47">
            <v>-15565505</v>
          </cell>
          <cell r="H47">
            <v>-34</v>
          </cell>
          <cell r="J47">
            <v>1770842</v>
          </cell>
          <cell r="K47">
            <v>2291619</v>
          </cell>
          <cell r="L47">
            <v>-520777</v>
          </cell>
          <cell r="M47">
            <v>-22.7</v>
          </cell>
        </row>
        <row r="48">
          <cell r="E48">
            <v>41868</v>
          </cell>
          <cell r="F48">
            <v>299940</v>
          </cell>
          <cell r="G48">
            <v>-258072</v>
          </cell>
          <cell r="H48">
            <v>-86</v>
          </cell>
          <cell r="J48">
            <v>2452</v>
          </cell>
          <cell r="K48">
            <v>15008</v>
          </cell>
          <cell r="L48">
            <v>-12556</v>
          </cell>
          <cell r="M48">
            <v>-83.7</v>
          </cell>
        </row>
        <row r="49">
          <cell r="E49">
            <v>2209092</v>
          </cell>
          <cell r="F49">
            <v>1572023</v>
          </cell>
          <cell r="G49">
            <v>637069</v>
          </cell>
          <cell r="H49">
            <v>40.5</v>
          </cell>
          <cell r="J49">
            <v>129399</v>
          </cell>
          <cell r="K49">
            <v>78661</v>
          </cell>
          <cell r="L49">
            <v>50738</v>
          </cell>
          <cell r="M49">
            <v>64.5</v>
          </cell>
        </row>
        <row r="50">
          <cell r="E50">
            <v>3236194</v>
          </cell>
          <cell r="F50">
            <v>4175943</v>
          </cell>
          <cell r="G50">
            <v>-939749</v>
          </cell>
          <cell r="H50">
            <v>-22.5</v>
          </cell>
          <cell r="J50">
            <v>189561</v>
          </cell>
          <cell r="K50">
            <v>208957</v>
          </cell>
          <cell r="L50">
            <v>-19396</v>
          </cell>
          <cell r="M50">
            <v>-9.3000000000000007</v>
          </cell>
        </row>
        <row r="51">
          <cell r="E51">
            <v>1560832</v>
          </cell>
          <cell r="F51">
            <v>1358753</v>
          </cell>
          <cell r="G51">
            <v>202079</v>
          </cell>
          <cell r="H51">
            <v>14.9</v>
          </cell>
          <cell r="J51">
            <v>91426</v>
          </cell>
          <cell r="K51">
            <v>67990</v>
          </cell>
          <cell r="L51">
            <v>23436</v>
          </cell>
          <cell r="M51">
            <v>34.5</v>
          </cell>
        </row>
        <row r="52">
          <cell r="E52">
            <v>65904</v>
          </cell>
          <cell r="F52">
            <v>75007</v>
          </cell>
          <cell r="G52">
            <v>-9103</v>
          </cell>
          <cell r="H52">
            <v>-12.1</v>
          </cell>
          <cell r="J52">
            <v>3860</v>
          </cell>
          <cell r="K52">
            <v>3753</v>
          </cell>
          <cell r="L52">
            <v>107</v>
          </cell>
          <cell r="M52">
            <v>2.9</v>
          </cell>
        </row>
        <row r="53">
          <cell r="E53">
            <v>0</v>
          </cell>
          <cell r="F53">
            <v>1041223</v>
          </cell>
          <cell r="G53">
            <v>-1041223</v>
          </cell>
          <cell r="H53">
            <v>-100</v>
          </cell>
          <cell r="J53">
            <v>0</v>
          </cell>
          <cell r="K53">
            <v>52101</v>
          </cell>
          <cell r="L53">
            <v>-52101</v>
          </cell>
          <cell r="M53">
            <v>-100</v>
          </cell>
        </row>
        <row r="54">
          <cell r="E54">
            <v>397813</v>
          </cell>
          <cell r="F54">
            <v>0</v>
          </cell>
          <cell r="G54">
            <v>397813</v>
          </cell>
          <cell r="H54">
            <v>0</v>
          </cell>
          <cell r="J54">
            <v>23302</v>
          </cell>
          <cell r="K54">
            <v>0</v>
          </cell>
          <cell r="L54">
            <v>23302</v>
          </cell>
          <cell r="M54">
            <v>0</v>
          </cell>
        </row>
        <row r="55">
          <cell r="E55">
            <v>49663</v>
          </cell>
          <cell r="F55">
            <v>35129</v>
          </cell>
          <cell r="G55">
            <v>14534</v>
          </cell>
          <cell r="H55">
            <v>41.4</v>
          </cell>
          <cell r="J55">
            <v>2909</v>
          </cell>
          <cell r="K55">
            <v>1758</v>
          </cell>
          <cell r="L55">
            <v>1151</v>
          </cell>
          <cell r="M55">
            <v>65.5</v>
          </cell>
        </row>
        <row r="56">
          <cell r="G56">
            <v>-16562157</v>
          </cell>
          <cell r="H56">
            <v>-30.5</v>
          </cell>
          <cell r="L56">
            <v>-506096</v>
          </cell>
          <cell r="M56">
            <v>-18.600000000000001</v>
          </cell>
        </row>
        <row r="58">
          <cell r="G58">
            <v>-4437673</v>
          </cell>
          <cell r="H58">
            <v>-5.0999999999999996</v>
          </cell>
          <cell r="L58">
            <v>479596</v>
          </cell>
          <cell r="M58">
            <v>11.1</v>
          </cell>
        </row>
        <row r="68">
          <cell r="E68">
            <v>15952092</v>
          </cell>
          <cell r="F68">
            <v>18578559</v>
          </cell>
          <cell r="G68">
            <v>-2626467</v>
          </cell>
          <cell r="H68">
            <v>-14.1</v>
          </cell>
          <cell r="J68">
            <v>934401</v>
          </cell>
          <cell r="K68">
            <v>929639</v>
          </cell>
          <cell r="L68">
            <v>4762</v>
          </cell>
          <cell r="M68">
            <v>0.5</v>
          </cell>
        </row>
        <row r="69">
          <cell r="E69">
            <v>57759</v>
          </cell>
          <cell r="F69">
            <v>8892</v>
          </cell>
          <cell r="G69">
            <v>48867</v>
          </cell>
          <cell r="H69">
            <v>549.6</v>
          </cell>
          <cell r="J69">
            <v>3383</v>
          </cell>
          <cell r="K69">
            <v>445</v>
          </cell>
          <cell r="L69">
            <v>2938</v>
          </cell>
          <cell r="M69">
            <v>660.2</v>
          </cell>
        </row>
        <row r="70">
          <cell r="E70">
            <v>16009851</v>
          </cell>
          <cell r="F70">
            <v>18587451</v>
          </cell>
          <cell r="G70">
            <v>-2577600</v>
          </cell>
          <cell r="H70">
            <v>-13.9</v>
          </cell>
          <cell r="J70">
            <v>937784</v>
          </cell>
          <cell r="K70">
            <v>930084</v>
          </cell>
          <cell r="L70">
            <v>7700</v>
          </cell>
          <cell r="M70">
            <v>0.8</v>
          </cell>
        </row>
        <row r="71">
          <cell r="E71">
            <v>98196910</v>
          </cell>
          <cell r="F71">
            <v>105212183</v>
          </cell>
          <cell r="G71">
            <v>-7015273</v>
          </cell>
          <cell r="H71">
            <v>-6.7</v>
          </cell>
          <cell r="J71">
            <v>5751930</v>
          </cell>
          <cell r="K71">
            <v>5264634</v>
          </cell>
          <cell r="L71">
            <v>487296</v>
          </cell>
          <cell r="M71">
            <v>9.3000000000000007</v>
          </cell>
        </row>
      </sheetData>
      <sheetData sheetId="9"/>
      <sheetData sheetId="10">
        <row r="10">
          <cell r="D10">
            <v>37959440</v>
          </cell>
          <cell r="E10">
            <v>37482798</v>
          </cell>
          <cell r="F10">
            <v>476642</v>
          </cell>
          <cell r="G10">
            <v>1.3</v>
          </cell>
          <cell r="H10">
            <v>75176857</v>
          </cell>
          <cell r="I10">
            <v>72611054</v>
          </cell>
          <cell r="J10">
            <v>2565803</v>
          </cell>
          <cell r="K10">
            <v>3.5</v>
          </cell>
          <cell r="M10">
            <v>2143365</v>
          </cell>
          <cell r="N10">
            <v>1870420</v>
          </cell>
          <cell r="O10">
            <v>272945</v>
          </cell>
          <cell r="P10">
            <v>14.6</v>
          </cell>
          <cell r="Q10">
            <v>4134417</v>
          </cell>
          <cell r="R10">
            <v>3581753</v>
          </cell>
          <cell r="S10">
            <v>552664</v>
          </cell>
          <cell r="T10">
            <v>15.4</v>
          </cell>
        </row>
        <row r="11">
          <cell r="D11">
            <v>-26567529</v>
          </cell>
          <cell r="E11">
            <v>-27738215</v>
          </cell>
          <cell r="F11">
            <v>1170686</v>
          </cell>
          <cell r="G11">
            <v>-4.2</v>
          </cell>
          <cell r="H11">
            <v>-53419193</v>
          </cell>
          <cell r="I11">
            <v>-53410575</v>
          </cell>
          <cell r="J11">
            <v>-8618</v>
          </cell>
          <cell r="K11">
            <v>0</v>
          </cell>
          <cell r="M11">
            <v>-1500298</v>
          </cell>
          <cell r="N11">
            <v>-1384151</v>
          </cell>
          <cell r="O11">
            <v>-116147</v>
          </cell>
          <cell r="P11">
            <v>8.4</v>
          </cell>
          <cell r="Q11">
            <v>-2936678</v>
          </cell>
          <cell r="R11">
            <v>-2634811</v>
          </cell>
          <cell r="S11">
            <v>-301867</v>
          </cell>
          <cell r="T11">
            <v>11.5</v>
          </cell>
        </row>
        <row r="12">
          <cell r="D12">
            <v>11391911</v>
          </cell>
          <cell r="E12">
            <v>9744583</v>
          </cell>
          <cell r="F12">
            <v>1647328</v>
          </cell>
          <cell r="G12">
            <v>16.899999999999999</v>
          </cell>
          <cell r="H12">
            <v>21757664</v>
          </cell>
          <cell r="I12">
            <v>19200479</v>
          </cell>
          <cell r="J12">
            <v>2557185</v>
          </cell>
          <cell r="K12">
            <v>13.3</v>
          </cell>
          <cell r="M12">
            <v>643067</v>
          </cell>
          <cell r="N12">
            <v>486269</v>
          </cell>
          <cell r="O12">
            <v>156798</v>
          </cell>
          <cell r="P12">
            <v>32.200000000000003</v>
          </cell>
          <cell r="Q12">
            <v>1197739</v>
          </cell>
          <cell r="R12">
            <v>946942</v>
          </cell>
          <cell r="S12">
            <v>250797</v>
          </cell>
          <cell r="T12">
            <v>26.5</v>
          </cell>
        </row>
        <row r="14">
          <cell r="D14">
            <v>-6433887</v>
          </cell>
          <cell r="E14">
            <v>-5799941</v>
          </cell>
          <cell r="F14">
            <v>-633946</v>
          </cell>
          <cell r="G14">
            <v>10.9</v>
          </cell>
          <cell r="H14">
            <v>-12419092</v>
          </cell>
          <cell r="I14">
            <v>-11356966</v>
          </cell>
          <cell r="J14">
            <v>-1062126</v>
          </cell>
          <cell r="K14">
            <v>9.4</v>
          </cell>
          <cell r="M14">
            <v>-363052</v>
          </cell>
          <cell r="N14">
            <v>-289407</v>
          </cell>
          <cell r="O14">
            <v>-73645</v>
          </cell>
          <cell r="P14">
            <v>25.4</v>
          </cell>
          <cell r="Q14">
            <v>-683374</v>
          </cell>
          <cell r="R14">
            <v>-560144</v>
          </cell>
          <cell r="S14">
            <v>-123230</v>
          </cell>
          <cell r="T14">
            <v>22</v>
          </cell>
        </row>
        <row r="15">
          <cell r="D15">
            <v>-1907419</v>
          </cell>
          <cell r="E15">
            <v>-1538256</v>
          </cell>
          <cell r="F15">
            <v>-369163</v>
          </cell>
          <cell r="G15">
            <v>24</v>
          </cell>
          <cell r="H15">
            <v>-3689885</v>
          </cell>
          <cell r="I15">
            <v>-3185592</v>
          </cell>
          <cell r="J15">
            <v>-504293</v>
          </cell>
          <cell r="K15">
            <v>15.8</v>
          </cell>
          <cell r="M15">
            <v>-107299</v>
          </cell>
          <cell r="N15">
            <v>-76753</v>
          </cell>
          <cell r="O15">
            <v>-30546</v>
          </cell>
          <cell r="P15">
            <v>39.799999999999997</v>
          </cell>
          <cell r="Q15">
            <v>-202667</v>
          </cell>
          <cell r="R15">
            <v>-157041</v>
          </cell>
          <cell r="S15">
            <v>-45626</v>
          </cell>
          <cell r="T15">
            <v>29.1</v>
          </cell>
        </row>
        <row r="16">
          <cell r="D16">
            <v>-167213</v>
          </cell>
          <cell r="E16">
            <v>-79438</v>
          </cell>
          <cell r="F16">
            <v>-87775</v>
          </cell>
          <cell r="G16">
            <v>110.5</v>
          </cell>
          <cell r="H16">
            <v>-183455</v>
          </cell>
          <cell r="I16">
            <v>-33860</v>
          </cell>
          <cell r="J16">
            <v>-149595</v>
          </cell>
          <cell r="K16">
            <v>441.8</v>
          </cell>
          <cell r="M16">
            <v>-9696</v>
          </cell>
          <cell r="N16">
            <v>-3965</v>
          </cell>
          <cell r="O16">
            <v>-5731</v>
          </cell>
          <cell r="P16">
            <v>144.5</v>
          </cell>
          <cell r="Q16">
            <v>-10586</v>
          </cell>
          <cell r="R16">
            <v>-1754</v>
          </cell>
          <cell r="S16">
            <v>-8832</v>
          </cell>
          <cell r="T16">
            <v>503.5</v>
          </cell>
        </row>
        <row r="17">
          <cell r="D17">
            <v>2883392</v>
          </cell>
          <cell r="E17">
            <v>2326948</v>
          </cell>
          <cell r="F17">
            <v>556444</v>
          </cell>
          <cell r="G17">
            <v>23.9</v>
          </cell>
          <cell r="H17">
            <v>5465232</v>
          </cell>
          <cell r="I17">
            <v>4624061</v>
          </cell>
          <cell r="J17">
            <v>841171</v>
          </cell>
          <cell r="K17">
            <v>18.2</v>
          </cell>
          <cell r="M17">
            <v>163020</v>
          </cell>
          <cell r="N17">
            <v>116144</v>
          </cell>
          <cell r="O17">
            <v>46876</v>
          </cell>
          <cell r="P17">
            <v>40.4</v>
          </cell>
          <cell r="Q17">
            <v>301112</v>
          </cell>
          <cell r="R17">
            <v>228003</v>
          </cell>
          <cell r="S17">
            <v>73109</v>
          </cell>
          <cell r="T17">
            <v>32.1</v>
          </cell>
        </row>
        <row r="19">
          <cell r="D19">
            <v>88061</v>
          </cell>
          <cell r="E19">
            <v>62269</v>
          </cell>
          <cell r="F19">
            <v>25792</v>
          </cell>
          <cell r="G19">
            <v>41.4</v>
          </cell>
          <cell r="H19">
            <v>189346</v>
          </cell>
          <cell r="I19">
            <v>114986</v>
          </cell>
          <cell r="J19">
            <v>74360</v>
          </cell>
          <cell r="K19">
            <v>64.7</v>
          </cell>
          <cell r="M19">
            <v>4987</v>
          </cell>
          <cell r="N19">
            <v>3110</v>
          </cell>
          <cell r="O19">
            <v>1877</v>
          </cell>
          <cell r="P19">
            <v>60.4</v>
          </cell>
          <cell r="Q19">
            <v>10409</v>
          </cell>
          <cell r="R19">
            <v>5678</v>
          </cell>
          <cell r="S19">
            <v>4731</v>
          </cell>
          <cell r="T19">
            <v>83.3</v>
          </cell>
        </row>
        <row r="20">
          <cell r="D20">
            <v>-804492</v>
          </cell>
          <cell r="E20">
            <v>-645911</v>
          </cell>
          <cell r="F20">
            <v>-158581</v>
          </cell>
          <cell r="G20">
            <v>24.6</v>
          </cell>
          <cell r="H20">
            <v>-1442947</v>
          </cell>
          <cell r="I20">
            <v>-1297584</v>
          </cell>
          <cell r="J20">
            <v>-145363</v>
          </cell>
          <cell r="K20">
            <v>11.2</v>
          </cell>
          <cell r="M20">
            <v>-45492</v>
          </cell>
          <cell r="N20">
            <v>-32229</v>
          </cell>
          <cell r="O20">
            <v>-13263</v>
          </cell>
          <cell r="P20">
            <v>41.2</v>
          </cell>
          <cell r="Q20">
            <v>-79625</v>
          </cell>
          <cell r="R20">
            <v>-63977</v>
          </cell>
          <cell r="S20">
            <v>-15648</v>
          </cell>
          <cell r="T20">
            <v>24.5</v>
          </cell>
        </row>
        <row r="21">
          <cell r="D21">
            <v>-1095921</v>
          </cell>
          <cell r="E21">
            <v>-85663</v>
          </cell>
          <cell r="F21">
            <v>-1010258</v>
          </cell>
          <cell r="G21">
            <v>1179.3</v>
          </cell>
          <cell r="H21">
            <v>-1876310</v>
          </cell>
          <cell r="I21">
            <v>-123445</v>
          </cell>
          <cell r="J21">
            <v>-1752865</v>
          </cell>
          <cell r="K21">
            <v>1420</v>
          </cell>
          <cell r="M21">
            <v>-62157</v>
          </cell>
          <cell r="N21">
            <v>-4244</v>
          </cell>
          <cell r="O21">
            <v>-57913</v>
          </cell>
          <cell r="P21">
            <v>1364.6</v>
          </cell>
          <cell r="Q21">
            <v>-103943</v>
          </cell>
          <cell r="R21">
            <v>-6066</v>
          </cell>
          <cell r="S21">
            <v>-97877</v>
          </cell>
          <cell r="T21">
            <v>1613.5</v>
          </cell>
        </row>
        <row r="23">
          <cell r="D23">
            <v>1071040</v>
          </cell>
          <cell r="E23">
            <v>1657643</v>
          </cell>
          <cell r="F23">
            <v>-586603</v>
          </cell>
          <cell r="G23">
            <v>-35</v>
          </cell>
          <cell r="H23">
            <v>2335321</v>
          </cell>
          <cell r="I23">
            <v>3318018</v>
          </cell>
          <cell r="J23">
            <v>-982697</v>
          </cell>
          <cell r="K23">
            <v>-29.6</v>
          </cell>
          <cell r="M23">
            <v>60358</v>
          </cell>
          <cell r="N23">
            <v>82781</v>
          </cell>
          <cell r="O23">
            <v>-22423</v>
          </cell>
          <cell r="P23">
            <v>-27.1</v>
          </cell>
          <cell r="Q23">
            <v>127953</v>
          </cell>
          <cell r="R23">
            <v>163638</v>
          </cell>
          <cell r="S23">
            <v>-35685</v>
          </cell>
          <cell r="T23">
            <v>-21.8</v>
          </cell>
        </row>
        <row r="25">
          <cell r="D25">
            <v>-1134803</v>
          </cell>
          <cell r="E25">
            <v>-1315801</v>
          </cell>
          <cell r="F25">
            <v>180998</v>
          </cell>
          <cell r="G25">
            <v>-13.8</v>
          </cell>
          <cell r="H25">
            <v>-2505889</v>
          </cell>
          <cell r="I25">
            <v>-2041835</v>
          </cell>
          <cell r="J25">
            <v>-464054</v>
          </cell>
          <cell r="K25">
            <v>22.7</v>
          </cell>
          <cell r="M25">
            <v>-64133</v>
          </cell>
          <cell r="N25">
            <v>-65611</v>
          </cell>
          <cell r="O25">
            <v>1478</v>
          </cell>
          <cell r="P25">
            <v>-2.2999999999999998</v>
          </cell>
          <cell r="Q25">
            <v>-137386</v>
          </cell>
          <cell r="R25">
            <v>-100993</v>
          </cell>
          <cell r="S25">
            <v>-36393</v>
          </cell>
          <cell r="T25">
            <v>36</v>
          </cell>
        </row>
        <row r="26">
          <cell r="D26">
            <v>-63763</v>
          </cell>
          <cell r="E26">
            <v>341842</v>
          </cell>
          <cell r="F26">
            <v>-405605</v>
          </cell>
          <cell r="G26">
            <v>-118.7</v>
          </cell>
          <cell r="H26">
            <v>-170568</v>
          </cell>
          <cell r="I26">
            <v>1276183</v>
          </cell>
          <cell r="J26">
            <v>-1446751</v>
          </cell>
          <cell r="K26">
            <v>-113.4</v>
          </cell>
          <cell r="M26">
            <v>-3775</v>
          </cell>
          <cell r="N26">
            <v>17170</v>
          </cell>
          <cell r="O26">
            <v>-20945</v>
          </cell>
          <cell r="P26">
            <v>-122</v>
          </cell>
          <cell r="Q26">
            <v>-9433</v>
          </cell>
          <cell r="R26">
            <v>62645</v>
          </cell>
          <cell r="S26">
            <v>-72078</v>
          </cell>
          <cell r="T26">
            <v>-115.1</v>
          </cell>
        </row>
        <row r="30">
          <cell r="D30">
            <v>-65066</v>
          </cell>
          <cell r="E30">
            <v>341842</v>
          </cell>
          <cell r="F30">
            <v>-406908</v>
          </cell>
          <cell r="G30">
            <v>-119</v>
          </cell>
          <cell r="H30">
            <v>-171723</v>
          </cell>
          <cell r="I30">
            <v>1276183</v>
          </cell>
          <cell r="J30">
            <v>-1447906</v>
          </cell>
          <cell r="K30">
            <v>-113.5</v>
          </cell>
          <cell r="M30">
            <v>-3857</v>
          </cell>
          <cell r="N30">
            <v>17170</v>
          </cell>
          <cell r="O30">
            <v>-21027</v>
          </cell>
          <cell r="P30">
            <v>-122.5</v>
          </cell>
          <cell r="Q30">
            <v>-9507</v>
          </cell>
          <cell r="R30">
            <v>62645</v>
          </cell>
          <cell r="S30">
            <v>-72152</v>
          </cell>
          <cell r="T30">
            <v>-115.2</v>
          </cell>
        </row>
        <row r="32">
          <cell r="D32">
            <v>1303</v>
          </cell>
          <cell r="E32">
            <v>0</v>
          </cell>
          <cell r="F32">
            <v>1303</v>
          </cell>
          <cell r="G32">
            <v>0</v>
          </cell>
          <cell r="H32">
            <v>1155</v>
          </cell>
          <cell r="I32">
            <v>0</v>
          </cell>
          <cell r="J32">
            <v>1155</v>
          </cell>
          <cell r="K32">
            <v>0</v>
          </cell>
          <cell r="M32">
            <v>82</v>
          </cell>
          <cell r="N32">
            <v>0</v>
          </cell>
          <cell r="O32">
            <v>82</v>
          </cell>
          <cell r="P32">
            <v>0</v>
          </cell>
          <cell r="Q32">
            <v>74</v>
          </cell>
          <cell r="R32">
            <v>0</v>
          </cell>
          <cell r="S32">
            <v>74</v>
          </cell>
          <cell r="T32">
            <v>0</v>
          </cell>
        </row>
      </sheetData>
      <sheetData sheetId="11"/>
      <sheetData sheetId="12">
        <row r="10">
          <cell r="D10">
            <v>1071040</v>
          </cell>
          <cell r="E10">
            <v>1657643</v>
          </cell>
          <cell r="F10">
            <v>-586603</v>
          </cell>
          <cell r="G10">
            <v>-35.4</v>
          </cell>
          <cell r="H10">
            <v>2335321</v>
          </cell>
          <cell r="I10">
            <v>3318018</v>
          </cell>
          <cell r="J10">
            <v>-982697</v>
          </cell>
          <cell r="K10">
            <v>-29.6</v>
          </cell>
          <cell r="M10">
            <v>60358</v>
          </cell>
          <cell r="N10">
            <v>82781</v>
          </cell>
          <cell r="O10">
            <v>-22423</v>
          </cell>
          <cell r="P10">
            <v>-27.1</v>
          </cell>
          <cell r="Q10">
            <v>127953</v>
          </cell>
          <cell r="R10">
            <v>163638</v>
          </cell>
          <cell r="S10">
            <v>-35685</v>
          </cell>
          <cell r="T10">
            <v>-21.8</v>
          </cell>
        </row>
        <row r="11">
          <cell r="D11">
            <v>955169</v>
          </cell>
          <cell r="E11">
            <v>1016133</v>
          </cell>
          <cell r="F11">
            <v>-60964</v>
          </cell>
          <cell r="G11">
            <v>-6</v>
          </cell>
          <cell r="H11">
            <v>1916551</v>
          </cell>
          <cell r="I11">
            <v>2049676</v>
          </cell>
          <cell r="J11">
            <v>-133125</v>
          </cell>
          <cell r="K11">
            <v>-6.5</v>
          </cell>
          <cell r="M11">
            <v>53902</v>
          </cell>
          <cell r="N11">
            <v>50702</v>
          </cell>
          <cell r="O11">
            <v>3200</v>
          </cell>
          <cell r="P11">
            <v>6.3</v>
          </cell>
          <cell r="Q11">
            <v>105302</v>
          </cell>
          <cell r="R11">
            <v>101061</v>
          </cell>
          <cell r="S11">
            <v>4241</v>
          </cell>
          <cell r="T11">
            <v>4.2</v>
          </cell>
        </row>
        <row r="12">
          <cell r="D12">
            <v>3017</v>
          </cell>
          <cell r="E12">
            <v>105403</v>
          </cell>
          <cell r="F12">
            <v>-102386</v>
          </cell>
          <cell r="G12">
            <v>-97.1</v>
          </cell>
          <cell r="H12">
            <v>46308</v>
          </cell>
          <cell r="I12">
            <v>81432</v>
          </cell>
          <cell r="J12">
            <v>-35124</v>
          </cell>
          <cell r="K12">
            <v>-43.1</v>
          </cell>
          <cell r="M12">
            <v>171</v>
          </cell>
          <cell r="N12">
            <v>5265</v>
          </cell>
          <cell r="O12">
            <v>-5094</v>
          </cell>
          <cell r="P12">
            <v>-96.8</v>
          </cell>
          <cell r="Q12">
            <v>2529</v>
          </cell>
          <cell r="R12">
            <v>4107</v>
          </cell>
          <cell r="S12">
            <v>-1578</v>
          </cell>
          <cell r="T12">
            <v>-38.4</v>
          </cell>
        </row>
        <row r="13">
          <cell r="D13">
            <v>151055</v>
          </cell>
          <cell r="E13">
            <v>124817</v>
          </cell>
          <cell r="F13">
            <v>26238</v>
          </cell>
          <cell r="G13">
            <v>21</v>
          </cell>
          <cell r="H13">
            <v>303158</v>
          </cell>
          <cell r="I13">
            <v>247396</v>
          </cell>
          <cell r="J13">
            <v>55762</v>
          </cell>
          <cell r="K13">
            <v>22.5</v>
          </cell>
          <cell r="M13">
            <v>8532</v>
          </cell>
          <cell r="N13">
            <v>6228</v>
          </cell>
          <cell r="O13">
            <v>2304</v>
          </cell>
          <cell r="P13">
            <v>37</v>
          </cell>
          <cell r="Q13">
            <v>16668</v>
          </cell>
          <cell r="R13">
            <v>12201</v>
          </cell>
          <cell r="S13">
            <v>4467</v>
          </cell>
          <cell r="T13">
            <v>36.6</v>
          </cell>
        </row>
        <row r="14">
          <cell r="D14">
            <v>-14346</v>
          </cell>
          <cell r="E14">
            <v>-11904</v>
          </cell>
          <cell r="F14">
            <v>-2442</v>
          </cell>
          <cell r="G14">
            <v>20.5</v>
          </cell>
          <cell r="H14">
            <v>-37227</v>
          </cell>
          <cell r="I14">
            <v>-15887</v>
          </cell>
          <cell r="J14">
            <v>-21340</v>
          </cell>
          <cell r="K14">
            <v>134.30000000000001</v>
          </cell>
          <cell r="M14">
            <v>-814</v>
          </cell>
          <cell r="N14">
            <v>-594</v>
          </cell>
          <cell r="O14">
            <v>-220</v>
          </cell>
          <cell r="P14">
            <v>37</v>
          </cell>
          <cell r="Q14">
            <v>-2047</v>
          </cell>
          <cell r="R14">
            <v>-787</v>
          </cell>
          <cell r="S14">
            <v>-1260</v>
          </cell>
          <cell r="T14">
            <v>160.1</v>
          </cell>
        </row>
        <row r="15">
          <cell r="D15">
            <v>568131</v>
          </cell>
          <cell r="E15">
            <v>532212</v>
          </cell>
          <cell r="F15">
            <v>35919</v>
          </cell>
          <cell r="G15">
            <v>6.7</v>
          </cell>
          <cell r="H15">
            <v>1039668</v>
          </cell>
          <cell r="I15">
            <v>1079528</v>
          </cell>
          <cell r="J15">
            <v>-39860</v>
          </cell>
          <cell r="K15">
            <v>-3.7</v>
          </cell>
          <cell r="M15">
            <v>32046</v>
          </cell>
          <cell r="N15">
            <v>26555</v>
          </cell>
          <cell r="O15">
            <v>5491</v>
          </cell>
          <cell r="P15">
            <v>20.7</v>
          </cell>
          <cell r="Q15">
            <v>57234</v>
          </cell>
          <cell r="R15">
            <v>53224</v>
          </cell>
          <cell r="S15">
            <v>4010</v>
          </cell>
          <cell r="T15">
            <v>7.5</v>
          </cell>
        </row>
        <row r="16">
          <cell r="D16">
            <v>1095921</v>
          </cell>
          <cell r="E16">
            <v>85663</v>
          </cell>
          <cell r="F16">
            <v>1010258</v>
          </cell>
          <cell r="G16">
            <v>1179.3</v>
          </cell>
          <cell r="H16">
            <v>1876310</v>
          </cell>
          <cell r="I16">
            <v>123445</v>
          </cell>
          <cell r="J16">
            <v>1752865</v>
          </cell>
          <cell r="K16">
            <v>1420</v>
          </cell>
          <cell r="M16">
            <v>62157</v>
          </cell>
          <cell r="N16">
            <v>4244</v>
          </cell>
          <cell r="O16">
            <v>57913</v>
          </cell>
          <cell r="P16">
            <v>1364.6</v>
          </cell>
          <cell r="Q16">
            <v>103943</v>
          </cell>
          <cell r="R16">
            <v>6066</v>
          </cell>
          <cell r="S16">
            <v>97877</v>
          </cell>
          <cell r="T16">
            <v>1613.5</v>
          </cell>
        </row>
        <row r="17">
          <cell r="D17">
            <v>537256</v>
          </cell>
          <cell r="E17">
            <v>-1107135</v>
          </cell>
          <cell r="F17">
            <v>1644391</v>
          </cell>
          <cell r="G17">
            <v>-148.5</v>
          </cell>
          <cell r="H17">
            <v>280789</v>
          </cell>
          <cell r="I17">
            <v>-988215</v>
          </cell>
          <cell r="J17">
            <v>1269004</v>
          </cell>
          <cell r="K17">
            <v>-128.4</v>
          </cell>
          <cell r="M17">
            <v>35445</v>
          </cell>
          <cell r="N17">
            <v>-54714</v>
          </cell>
          <cell r="O17">
            <v>90159</v>
          </cell>
          <cell r="P17">
            <v>-164.8</v>
          </cell>
          <cell r="Q17">
            <v>23618</v>
          </cell>
          <cell r="R17">
            <v>-49457</v>
          </cell>
          <cell r="S17">
            <v>73075</v>
          </cell>
          <cell r="T17">
            <v>-147.80000000000001</v>
          </cell>
        </row>
        <row r="18">
          <cell r="D18">
            <v>793252</v>
          </cell>
          <cell r="E18">
            <v>-1081022</v>
          </cell>
          <cell r="F18">
            <v>1874274</v>
          </cell>
          <cell r="G18">
            <v>-173.4</v>
          </cell>
          <cell r="H18">
            <v>-488083</v>
          </cell>
          <cell r="I18">
            <v>-3223471</v>
          </cell>
          <cell r="J18">
            <v>2735388</v>
          </cell>
          <cell r="K18">
            <v>-84.9</v>
          </cell>
          <cell r="M18">
            <v>45450</v>
          </cell>
          <cell r="N18">
            <v>-53840</v>
          </cell>
          <cell r="O18">
            <v>99290</v>
          </cell>
          <cell r="P18">
            <v>-184.4</v>
          </cell>
          <cell r="Q18">
            <v>-23667</v>
          </cell>
          <cell r="R18">
            <v>-158184</v>
          </cell>
          <cell r="S18">
            <v>134517</v>
          </cell>
          <cell r="T18">
            <v>-85</v>
          </cell>
        </row>
        <row r="19">
          <cell r="D19">
            <v>-728505</v>
          </cell>
          <cell r="E19">
            <v>1856520</v>
          </cell>
          <cell r="F19">
            <v>-2585025</v>
          </cell>
          <cell r="G19">
            <v>-139.19999999999999</v>
          </cell>
          <cell r="H19">
            <v>-356501</v>
          </cell>
          <cell r="I19">
            <v>2178354</v>
          </cell>
          <cell r="J19">
            <v>-2534855</v>
          </cell>
          <cell r="K19">
            <v>-116.4</v>
          </cell>
          <cell r="M19">
            <v>-31714</v>
          </cell>
          <cell r="N19">
            <v>93287</v>
          </cell>
          <cell r="O19">
            <v>-125001</v>
          </cell>
          <cell r="P19">
            <v>-134</v>
          </cell>
          <cell r="Q19">
            <v>-4322</v>
          </cell>
          <cell r="R19">
            <v>107819</v>
          </cell>
          <cell r="S19">
            <v>-112141</v>
          </cell>
          <cell r="T19">
            <v>-104</v>
          </cell>
        </row>
        <row r="20">
          <cell r="D20">
            <v>-1443843</v>
          </cell>
          <cell r="E20">
            <v>-492565</v>
          </cell>
          <cell r="F20">
            <v>-951278</v>
          </cell>
          <cell r="G20">
            <v>193.1</v>
          </cell>
          <cell r="H20">
            <v>-3070394</v>
          </cell>
          <cell r="I20">
            <v>-1428911</v>
          </cell>
          <cell r="J20">
            <v>-1641483</v>
          </cell>
          <cell r="K20">
            <v>114.9</v>
          </cell>
          <cell r="M20">
            <v>-80694</v>
          </cell>
          <cell r="N20">
            <v>-24597</v>
          </cell>
          <cell r="O20">
            <v>-56097</v>
          </cell>
          <cell r="P20">
            <v>228.1</v>
          </cell>
          <cell r="Q20">
            <v>-166674</v>
          </cell>
          <cell r="R20">
            <v>-70128</v>
          </cell>
          <cell r="S20">
            <v>-96546</v>
          </cell>
          <cell r="T20">
            <v>137.69999999999999</v>
          </cell>
        </row>
        <row r="21">
          <cell r="D21">
            <v>-184269</v>
          </cell>
          <cell r="E21">
            <v>-458861</v>
          </cell>
          <cell r="F21">
            <v>274592</v>
          </cell>
          <cell r="G21">
            <v>-59.8</v>
          </cell>
          <cell r="H21">
            <v>-273681</v>
          </cell>
          <cell r="I21">
            <v>-561124</v>
          </cell>
          <cell r="J21">
            <v>287443</v>
          </cell>
          <cell r="K21">
            <v>-51.2</v>
          </cell>
          <cell r="M21">
            <v>-10203</v>
          </cell>
          <cell r="N21">
            <v>-22838</v>
          </cell>
          <cell r="O21">
            <v>12635</v>
          </cell>
          <cell r="P21">
            <v>-55.3</v>
          </cell>
          <cell r="Q21">
            <v>-14998</v>
          </cell>
          <cell r="R21">
            <v>-27803</v>
          </cell>
          <cell r="S21">
            <v>12805</v>
          </cell>
          <cell r="T21">
            <v>-46.1</v>
          </cell>
        </row>
        <row r="23">
          <cell r="D23">
            <v>2803878</v>
          </cell>
          <cell r="E23">
            <v>2226904</v>
          </cell>
          <cell r="F23">
            <v>576974</v>
          </cell>
          <cell r="G23">
            <v>25.9</v>
          </cell>
          <cell r="H23">
            <v>3572219</v>
          </cell>
          <cell r="I23">
            <v>2860241</v>
          </cell>
          <cell r="J23">
            <v>711978</v>
          </cell>
          <cell r="K23">
            <v>24.9</v>
          </cell>
          <cell r="M23">
            <v>174636</v>
          </cell>
          <cell r="N23">
            <v>112479</v>
          </cell>
          <cell r="O23">
            <v>62157</v>
          </cell>
          <cell r="P23">
            <v>55.3</v>
          </cell>
          <cell r="Q23">
            <v>225539</v>
          </cell>
          <cell r="R23">
            <v>141757</v>
          </cell>
          <cell r="S23">
            <v>83782</v>
          </cell>
          <cell r="T23">
            <v>59.1</v>
          </cell>
        </row>
        <row r="26">
          <cell r="D26">
            <v>-1399000</v>
          </cell>
          <cell r="E26">
            <v>2667</v>
          </cell>
          <cell r="F26">
            <v>-1401667</v>
          </cell>
          <cell r="G26">
            <v>-52555.9</v>
          </cell>
          <cell r="H26">
            <v>-1399000</v>
          </cell>
          <cell r="I26">
            <v>2734</v>
          </cell>
          <cell r="J26">
            <v>-1401734</v>
          </cell>
          <cell r="K26">
            <v>-51270.400000000001</v>
          </cell>
          <cell r="M26">
            <v>-78670</v>
          </cell>
          <cell r="N26">
            <v>134</v>
          </cell>
          <cell r="O26">
            <v>-78804</v>
          </cell>
          <cell r="P26">
            <v>-58809</v>
          </cell>
          <cell r="Q26">
            <v>-78670</v>
          </cell>
          <cell r="R26">
            <v>137</v>
          </cell>
          <cell r="S26">
            <v>-78807</v>
          </cell>
          <cell r="T26">
            <v>-57523.4</v>
          </cell>
        </row>
        <row r="27">
          <cell r="D27">
            <v>56630</v>
          </cell>
          <cell r="E27">
            <v>37023</v>
          </cell>
          <cell r="F27">
            <v>19607</v>
          </cell>
          <cell r="G27">
            <v>53</v>
          </cell>
          <cell r="H27">
            <v>120585</v>
          </cell>
          <cell r="I27">
            <v>67851</v>
          </cell>
          <cell r="J27">
            <v>52734</v>
          </cell>
          <cell r="K27">
            <v>77.7</v>
          </cell>
          <cell r="M27">
            <v>3209</v>
          </cell>
          <cell r="N27">
            <v>1850</v>
          </cell>
          <cell r="O27">
            <v>1359</v>
          </cell>
          <cell r="P27">
            <v>73.5</v>
          </cell>
          <cell r="Q27">
            <v>6641</v>
          </cell>
          <cell r="R27">
            <v>3353</v>
          </cell>
          <cell r="S27">
            <v>3288</v>
          </cell>
          <cell r="T27">
            <v>98.1</v>
          </cell>
        </row>
        <row r="28">
          <cell r="D28">
            <v>-35968</v>
          </cell>
          <cell r="E28">
            <v>-24712</v>
          </cell>
          <cell r="F28">
            <v>-11256</v>
          </cell>
          <cell r="G28">
            <v>45.5</v>
          </cell>
          <cell r="H28">
            <v>-51489</v>
          </cell>
          <cell r="I28">
            <v>-64690</v>
          </cell>
          <cell r="J28">
            <v>13201</v>
          </cell>
          <cell r="K28">
            <v>-20.399999999999999</v>
          </cell>
          <cell r="M28">
            <v>-2091</v>
          </cell>
          <cell r="N28">
            <v>-1233</v>
          </cell>
          <cell r="O28">
            <v>-858</v>
          </cell>
          <cell r="P28">
            <v>69.599999999999994</v>
          </cell>
          <cell r="Q28">
            <v>-2918</v>
          </cell>
          <cell r="R28">
            <v>-3180</v>
          </cell>
          <cell r="S28">
            <v>262</v>
          </cell>
          <cell r="T28">
            <v>-8.1999999999999993</v>
          </cell>
        </row>
        <row r="29">
          <cell r="D29">
            <v>-851383</v>
          </cell>
          <cell r="E29">
            <v>-1367982</v>
          </cell>
          <cell r="F29">
            <v>516599</v>
          </cell>
          <cell r="G29">
            <v>-37.799999999999997</v>
          </cell>
          <cell r="H29">
            <v>-1487891</v>
          </cell>
          <cell r="I29">
            <v>-2051438</v>
          </cell>
          <cell r="J29">
            <v>563547</v>
          </cell>
          <cell r="K29">
            <v>-27.5</v>
          </cell>
          <cell r="M29">
            <v>-48016</v>
          </cell>
          <cell r="N29">
            <v>-68248</v>
          </cell>
          <cell r="O29">
            <v>20232</v>
          </cell>
          <cell r="P29">
            <v>-29.6</v>
          </cell>
          <cell r="Q29">
            <v>-82141</v>
          </cell>
          <cell r="R29">
            <v>-101544</v>
          </cell>
          <cell r="S29">
            <v>19403</v>
          </cell>
          <cell r="T29">
            <v>-19.100000000000001</v>
          </cell>
        </row>
        <row r="30">
          <cell r="D30">
            <v>14346</v>
          </cell>
          <cell r="E30">
            <v>11904</v>
          </cell>
          <cell r="F30">
            <v>2442</v>
          </cell>
          <cell r="G30">
            <v>20.5</v>
          </cell>
          <cell r="H30">
            <v>37227</v>
          </cell>
          <cell r="I30">
            <v>15887</v>
          </cell>
          <cell r="J30">
            <v>21340</v>
          </cell>
          <cell r="K30">
            <v>134.30000000000001</v>
          </cell>
          <cell r="M30">
            <v>814</v>
          </cell>
          <cell r="N30">
            <v>594</v>
          </cell>
          <cell r="O30">
            <v>220</v>
          </cell>
          <cell r="P30">
            <v>37</v>
          </cell>
          <cell r="Q30">
            <v>2047</v>
          </cell>
          <cell r="R30">
            <v>787</v>
          </cell>
          <cell r="S30">
            <v>1260</v>
          </cell>
          <cell r="T30">
            <v>160.1</v>
          </cell>
        </row>
        <row r="31">
          <cell r="D31">
            <v>0</v>
          </cell>
          <cell r="E31">
            <v>0</v>
          </cell>
          <cell r="F31">
            <v>0</v>
          </cell>
          <cell r="G31">
            <v>0</v>
          </cell>
          <cell r="H31">
            <v>0</v>
          </cell>
          <cell r="I31">
            <v>0</v>
          </cell>
          <cell r="J31">
            <v>0</v>
          </cell>
          <cell r="K31">
            <v>0</v>
          </cell>
          <cell r="M31">
            <v>0</v>
          </cell>
          <cell r="N31">
            <v>0</v>
          </cell>
          <cell r="O31">
            <v>0</v>
          </cell>
          <cell r="P31">
            <v>0</v>
          </cell>
          <cell r="Q31">
            <v>0</v>
          </cell>
          <cell r="R31">
            <v>0</v>
          </cell>
          <cell r="S31">
            <v>0</v>
          </cell>
          <cell r="T31">
            <v>0</v>
          </cell>
        </row>
        <row r="33">
          <cell r="D33">
            <v>-2215375</v>
          </cell>
          <cell r="E33">
            <v>-1341100</v>
          </cell>
          <cell r="F33">
            <v>-874275</v>
          </cell>
          <cell r="G33">
            <v>65.2</v>
          </cell>
          <cell r="H33">
            <v>-2780568</v>
          </cell>
          <cell r="I33">
            <v>-2029656</v>
          </cell>
          <cell r="J33">
            <v>-750912</v>
          </cell>
          <cell r="K33">
            <v>37</v>
          </cell>
          <cell r="M33">
            <v>-124754</v>
          </cell>
          <cell r="N33">
            <v>-66903</v>
          </cell>
          <cell r="O33">
            <v>-57851</v>
          </cell>
          <cell r="P33">
            <v>86.5</v>
          </cell>
          <cell r="Q33">
            <v>-155041</v>
          </cell>
          <cell r="R33">
            <v>-100447</v>
          </cell>
          <cell r="S33">
            <v>-54594</v>
          </cell>
          <cell r="T33">
            <v>54.4</v>
          </cell>
        </row>
        <row r="36">
          <cell r="D36">
            <v>5575873</v>
          </cell>
          <cell r="E36">
            <v>0</v>
          </cell>
          <cell r="F36">
            <v>5575873</v>
          </cell>
          <cell r="G36">
            <v>0</v>
          </cell>
          <cell r="H36">
            <v>7575873</v>
          </cell>
          <cell r="I36">
            <v>0</v>
          </cell>
          <cell r="J36">
            <v>7575873</v>
          </cell>
          <cell r="K36">
            <v>0</v>
          </cell>
          <cell r="M36">
            <v>314712</v>
          </cell>
          <cell r="N36">
            <v>0</v>
          </cell>
          <cell r="O36">
            <v>314712</v>
          </cell>
          <cell r="P36">
            <v>0</v>
          </cell>
          <cell r="Q36">
            <v>422651</v>
          </cell>
          <cell r="R36">
            <v>0</v>
          </cell>
          <cell r="S36">
            <v>422651</v>
          </cell>
          <cell r="T36">
            <v>0</v>
          </cell>
        </row>
        <row r="37">
          <cell r="D37">
            <v>-4069215</v>
          </cell>
          <cell r="E37">
            <v>-1786</v>
          </cell>
          <cell r="F37">
            <v>-4067429</v>
          </cell>
          <cell r="G37">
            <v>227739.6</v>
          </cell>
          <cell r="H37">
            <v>-6070200</v>
          </cell>
          <cell r="I37">
            <v>-3648</v>
          </cell>
          <cell r="J37">
            <v>-6066552</v>
          </cell>
          <cell r="K37">
            <v>166298</v>
          </cell>
          <cell r="M37">
            <v>-238696</v>
          </cell>
          <cell r="N37">
            <v>-89</v>
          </cell>
          <cell r="O37">
            <v>-238607</v>
          </cell>
          <cell r="P37">
            <v>268097.8</v>
          </cell>
          <cell r="Q37">
            <v>-347337</v>
          </cell>
          <cell r="R37">
            <v>-180</v>
          </cell>
          <cell r="S37">
            <v>-347157</v>
          </cell>
          <cell r="T37">
            <v>192865</v>
          </cell>
        </row>
        <row r="38">
          <cell r="D38">
            <v>-184118</v>
          </cell>
          <cell r="E38">
            <v>-180511</v>
          </cell>
          <cell r="F38">
            <v>-3607</v>
          </cell>
          <cell r="G38">
            <v>2</v>
          </cell>
          <cell r="H38">
            <v>-347123</v>
          </cell>
          <cell r="I38">
            <v>-363274</v>
          </cell>
          <cell r="J38">
            <v>16151</v>
          </cell>
          <cell r="K38">
            <v>-4.4000000000000004</v>
          </cell>
          <cell r="M38">
            <v>-10393</v>
          </cell>
          <cell r="N38">
            <v>-9007</v>
          </cell>
          <cell r="O38">
            <v>-1386</v>
          </cell>
          <cell r="P38">
            <v>15.4</v>
          </cell>
          <cell r="Q38">
            <v>-19113</v>
          </cell>
          <cell r="R38">
            <v>-17912</v>
          </cell>
          <cell r="S38">
            <v>-1201</v>
          </cell>
          <cell r="T38">
            <v>6.7</v>
          </cell>
        </row>
        <row r="39">
          <cell r="D39">
            <v>-758820</v>
          </cell>
          <cell r="E39">
            <v>-278901</v>
          </cell>
          <cell r="F39">
            <v>-479919</v>
          </cell>
          <cell r="G39">
            <v>172.1</v>
          </cell>
          <cell r="H39">
            <v>-1261236</v>
          </cell>
          <cell r="I39">
            <v>-301642</v>
          </cell>
          <cell r="J39">
            <v>-959594</v>
          </cell>
          <cell r="K39">
            <v>318.10000000000002</v>
          </cell>
          <cell r="M39">
            <v>-42846</v>
          </cell>
          <cell r="N39">
            <v>-13932</v>
          </cell>
          <cell r="O39">
            <v>-28914</v>
          </cell>
          <cell r="P39">
            <v>207.5</v>
          </cell>
          <cell r="Q39">
            <v>-69793</v>
          </cell>
          <cell r="R39">
            <v>-15046</v>
          </cell>
          <cell r="S39">
            <v>-54747</v>
          </cell>
          <cell r="T39">
            <v>363.9</v>
          </cell>
        </row>
        <row r="40">
          <cell r="D40">
            <v>-575104</v>
          </cell>
          <cell r="E40">
            <v>-531612</v>
          </cell>
          <cell r="F40">
            <v>-43492</v>
          </cell>
          <cell r="G40">
            <v>8.1999999999999993</v>
          </cell>
          <cell r="H40">
            <v>-1293423</v>
          </cell>
          <cell r="I40">
            <v>-1260228</v>
          </cell>
          <cell r="J40">
            <v>-33195</v>
          </cell>
          <cell r="K40">
            <v>2.6</v>
          </cell>
          <cell r="M40">
            <v>-32059</v>
          </cell>
          <cell r="N40">
            <v>-26523</v>
          </cell>
          <cell r="O40">
            <v>-5536</v>
          </cell>
          <cell r="P40">
            <v>20.9</v>
          </cell>
          <cell r="Q40">
            <v>-70738</v>
          </cell>
          <cell r="R40">
            <v>-62014</v>
          </cell>
          <cell r="S40">
            <v>-8724</v>
          </cell>
          <cell r="T40">
            <v>14.1</v>
          </cell>
        </row>
        <row r="41">
          <cell r="D41">
            <v>-1363238</v>
          </cell>
          <cell r="E41">
            <v>0</v>
          </cell>
          <cell r="F41">
            <v>-1363238</v>
          </cell>
          <cell r="G41">
            <v>0</v>
          </cell>
          <cell r="H41">
            <v>-1363238</v>
          </cell>
          <cell r="I41">
            <v>-1572578</v>
          </cell>
          <cell r="J41">
            <v>209340</v>
          </cell>
          <cell r="K41">
            <v>-13.3</v>
          </cell>
          <cell r="M41">
            <v>-75392</v>
          </cell>
          <cell r="N41">
            <v>0</v>
          </cell>
          <cell r="O41">
            <v>-75392</v>
          </cell>
          <cell r="P41">
            <v>0</v>
          </cell>
          <cell r="Q41">
            <v>-75392</v>
          </cell>
          <cell r="R41">
            <v>-76335</v>
          </cell>
          <cell r="S41">
            <v>943</v>
          </cell>
          <cell r="T41">
            <v>-1.2</v>
          </cell>
        </row>
        <row r="43">
          <cell r="D43">
            <v>-1374622</v>
          </cell>
          <cell r="E43">
            <v>-992810</v>
          </cell>
          <cell r="F43">
            <v>-381812</v>
          </cell>
          <cell r="G43">
            <v>38.5</v>
          </cell>
          <cell r="H43">
            <v>-2759347</v>
          </cell>
          <cell r="I43">
            <v>-3501370</v>
          </cell>
          <cell r="J43">
            <v>742023</v>
          </cell>
          <cell r="K43">
            <v>-21.2</v>
          </cell>
          <cell r="M43">
            <v>-84674</v>
          </cell>
          <cell r="N43">
            <v>-49551</v>
          </cell>
          <cell r="O43">
            <v>-35123</v>
          </cell>
          <cell r="P43">
            <v>70.900000000000006</v>
          </cell>
          <cell r="Q43">
            <v>-159722</v>
          </cell>
          <cell r="R43">
            <v>-171487</v>
          </cell>
          <cell r="S43">
            <v>11765</v>
          </cell>
          <cell r="T43">
            <v>-6.9</v>
          </cell>
        </row>
        <row r="45">
          <cell r="D45">
            <v>-786119</v>
          </cell>
          <cell r="E45">
            <v>-107006</v>
          </cell>
          <cell r="F45">
            <v>-679113</v>
          </cell>
          <cell r="G45">
            <v>634.6</v>
          </cell>
          <cell r="H45">
            <v>-1967696</v>
          </cell>
          <cell r="I45">
            <v>-2670785</v>
          </cell>
          <cell r="J45">
            <v>703089</v>
          </cell>
          <cell r="K45">
            <v>-26.3</v>
          </cell>
          <cell r="M45">
            <v>-34792</v>
          </cell>
          <cell r="N45">
            <v>-3975</v>
          </cell>
          <cell r="O45">
            <v>-30817</v>
          </cell>
          <cell r="P45">
            <v>775.3</v>
          </cell>
          <cell r="Q45">
            <v>-89224</v>
          </cell>
          <cell r="R45">
            <v>-130177</v>
          </cell>
          <cell r="S45">
            <v>40953</v>
          </cell>
          <cell r="T45">
            <v>-31.5</v>
          </cell>
        </row>
        <row r="46">
          <cell r="D46">
            <v>-178390</v>
          </cell>
          <cell r="E46">
            <v>-336373</v>
          </cell>
          <cell r="F46">
            <v>157983</v>
          </cell>
          <cell r="G46">
            <v>-47</v>
          </cell>
          <cell r="H46">
            <v>-844632</v>
          </cell>
          <cell r="I46">
            <v>-713412</v>
          </cell>
          <cell r="J46">
            <v>-131220</v>
          </cell>
          <cell r="K46">
            <v>18.399999999999999</v>
          </cell>
          <cell r="M46">
            <v>16271</v>
          </cell>
          <cell r="N46">
            <v>-17880</v>
          </cell>
          <cell r="O46">
            <v>34151</v>
          </cell>
          <cell r="P46">
            <v>-191</v>
          </cell>
          <cell r="Q46">
            <v>15980</v>
          </cell>
          <cell r="R46">
            <v>-14625</v>
          </cell>
          <cell r="S46">
            <v>30605</v>
          </cell>
          <cell r="T46">
            <v>-209.3</v>
          </cell>
        </row>
        <row r="47">
          <cell r="D47">
            <v>11360674</v>
          </cell>
          <cell r="E47">
            <v>13915388</v>
          </cell>
          <cell r="F47">
            <v>-2554714</v>
          </cell>
          <cell r="G47">
            <v>-18.399999999999999</v>
          </cell>
          <cell r="H47">
            <v>13208493</v>
          </cell>
          <cell r="I47">
            <v>16856206</v>
          </cell>
          <cell r="J47">
            <v>-3647713</v>
          </cell>
          <cell r="K47">
            <v>-21.6</v>
          </cell>
          <cell r="M47">
            <v>627481</v>
          </cell>
          <cell r="N47">
            <v>695971</v>
          </cell>
          <cell r="O47">
            <v>-68490</v>
          </cell>
          <cell r="P47">
            <v>-9.8000000000000007</v>
          </cell>
          <cell r="Q47">
            <v>682204</v>
          </cell>
          <cell r="R47">
            <v>818918</v>
          </cell>
          <cell r="S47">
            <v>-136714</v>
          </cell>
          <cell r="T47">
            <v>-16.7</v>
          </cell>
        </row>
        <row r="48">
          <cell r="D48">
            <v>10396165</v>
          </cell>
          <cell r="E48">
            <v>13472009</v>
          </cell>
          <cell r="F48">
            <v>-3075844</v>
          </cell>
          <cell r="G48">
            <v>-22.8</v>
          </cell>
          <cell r="H48">
            <v>10396165</v>
          </cell>
          <cell r="I48">
            <v>13472009</v>
          </cell>
          <cell r="J48">
            <v>-3075844</v>
          </cell>
          <cell r="K48">
            <v>-22.8</v>
          </cell>
          <cell r="M48">
            <v>608960</v>
          </cell>
          <cell r="N48">
            <v>674116</v>
          </cell>
          <cell r="O48">
            <v>-65156</v>
          </cell>
          <cell r="P48">
            <v>-9.6999999999999993</v>
          </cell>
          <cell r="Q48">
            <v>608960</v>
          </cell>
          <cell r="R48">
            <v>674116</v>
          </cell>
          <cell r="S48">
            <v>-65156</v>
          </cell>
          <cell r="T48">
            <v>-9.6999999999999993</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4EF95-0790-424B-ACA4-265C2C0C4376}">
  <sheetPr>
    <pageSetUpPr fitToPage="1"/>
  </sheetPr>
  <dimension ref="A1:W73"/>
  <sheetViews>
    <sheetView showGridLines="0" tabSelected="1" topLeftCell="B1" zoomScale="70" zoomScaleNormal="70" workbookViewId="0">
      <selection activeCell="B85" sqref="A85:XFD1048576"/>
    </sheetView>
  </sheetViews>
  <sheetFormatPr defaultColWidth="0" defaultRowHeight="15" zeroHeight="1" x14ac:dyDescent="0.25"/>
  <cols>
    <col min="1" max="1" width="12.85546875" customWidth="1"/>
    <col min="2" max="2" width="3.7109375" customWidth="1"/>
    <col min="3" max="3" width="2.7109375" customWidth="1"/>
    <col min="4" max="4" width="62.85546875" customWidth="1"/>
    <col min="5" max="5" width="14.85546875" customWidth="1"/>
    <col min="6" max="6" width="13.5703125" customWidth="1"/>
    <col min="7" max="7" width="11.5703125" hidden="1" customWidth="1"/>
    <col min="8" max="8" width="8.7109375" hidden="1" customWidth="1"/>
    <col min="9" max="9" width="2.140625" customWidth="1"/>
    <col min="10" max="10" width="14.7109375" customWidth="1"/>
    <col min="11" max="11" width="10.140625" bestFit="1" customWidth="1"/>
    <col min="12" max="12" width="9.5703125" hidden="1" customWidth="1"/>
    <col min="13" max="13" width="8.7109375" hidden="1" customWidth="1"/>
    <col min="14" max="15" width="9.140625" customWidth="1"/>
    <col min="24" max="16384" width="9.140625" hidden="1"/>
  </cols>
  <sheetData>
    <row r="1" spans="3:13" x14ac:dyDescent="0.25"/>
    <row r="2" spans="3:13" x14ac:dyDescent="0.25"/>
    <row r="3" spans="3:13" x14ac:dyDescent="0.25"/>
    <row r="4" spans="3:13" ht="23.25" x14ac:dyDescent="0.35">
      <c r="C4" s="1" t="s">
        <v>0</v>
      </c>
    </row>
    <row r="5" spans="3:13" ht="21.75" thickBot="1" x14ac:dyDescent="0.4">
      <c r="C5" s="2" t="s">
        <v>1</v>
      </c>
      <c r="D5" s="3"/>
      <c r="E5" s="3"/>
      <c r="F5" s="3"/>
      <c r="G5" s="3"/>
      <c r="H5" s="3"/>
      <c r="I5" s="3"/>
      <c r="J5" s="3"/>
      <c r="K5" s="3"/>
      <c r="L5" s="3"/>
      <c r="M5" s="3"/>
    </row>
    <row r="6" spans="3:13" ht="15" customHeight="1" thickTop="1" x14ac:dyDescent="0.25">
      <c r="C6" s="4" t="s">
        <v>2</v>
      </c>
    </row>
    <row r="7" spans="3:13" x14ac:dyDescent="0.25">
      <c r="E7" s="5" t="s">
        <v>3</v>
      </c>
      <c r="F7" s="5"/>
      <c r="G7" s="6" t="s">
        <v>4</v>
      </c>
      <c r="H7" s="6"/>
      <c r="I7" s="7"/>
      <c r="J7" s="5" t="s">
        <v>5</v>
      </c>
      <c r="K7" s="5"/>
      <c r="L7" s="6" t="s">
        <v>4</v>
      </c>
      <c r="M7" s="6"/>
    </row>
    <row r="8" spans="3:13" ht="18" thickBot="1" x14ac:dyDescent="0.3">
      <c r="C8" s="8"/>
      <c r="D8" s="8"/>
      <c r="E8" s="9" t="s">
        <v>6</v>
      </c>
      <c r="F8" s="9" t="s">
        <v>7</v>
      </c>
      <c r="G8" s="10" t="s">
        <v>8</v>
      </c>
      <c r="H8" s="10" t="s">
        <v>9</v>
      </c>
      <c r="I8" s="10"/>
      <c r="J8" s="9" t="s">
        <v>10</v>
      </c>
      <c r="K8" s="9" t="s">
        <v>11</v>
      </c>
      <c r="L8" s="10" t="s">
        <v>8</v>
      </c>
      <c r="M8" s="10" t="s">
        <v>9</v>
      </c>
    </row>
    <row r="9" spans="3:13" ht="15.75" thickTop="1" x14ac:dyDescent="0.25">
      <c r="C9" s="11" t="s">
        <v>12</v>
      </c>
      <c r="E9" s="12"/>
      <c r="F9" s="12"/>
      <c r="G9" s="12"/>
      <c r="H9" s="12"/>
      <c r="I9" s="12"/>
      <c r="J9" s="12"/>
      <c r="K9" s="12"/>
      <c r="L9" s="12"/>
      <c r="M9" s="12"/>
    </row>
    <row r="10" spans="3:13" x14ac:dyDescent="0.25">
      <c r="C10" s="13"/>
      <c r="D10" s="13" t="s">
        <v>13</v>
      </c>
      <c r="E10" s="12"/>
      <c r="F10" s="12"/>
      <c r="G10" s="12"/>
      <c r="H10" s="12"/>
      <c r="I10" s="12"/>
      <c r="J10" s="12"/>
      <c r="K10" s="12"/>
      <c r="L10" s="12"/>
      <c r="M10" s="12"/>
    </row>
    <row r="11" spans="3:13" x14ac:dyDescent="0.25">
      <c r="D11" t="s">
        <v>14</v>
      </c>
      <c r="E11" s="12">
        <f>+'[1]BG Trim ESP'!E11</f>
        <v>10396165</v>
      </c>
      <c r="F11" s="12">
        <f>+'[1]BG Trim ESP'!F11</f>
        <v>13472009</v>
      </c>
      <c r="G11" s="12">
        <f>+'[1]BG Trim ESP'!G11</f>
        <v>-3075844</v>
      </c>
      <c r="H11" s="14">
        <f>+'[1]BG Trim ESP'!H11</f>
        <v>-22.8</v>
      </c>
      <c r="I11" s="14"/>
      <c r="J11" s="12">
        <f>+'[1]BG Trim ESP'!J11</f>
        <v>608960</v>
      </c>
      <c r="K11" s="12">
        <f>+'[1]BG Trim ESP'!K11</f>
        <v>674116</v>
      </c>
      <c r="L11" s="12">
        <f>+'[1]BG Trim ESP'!L11</f>
        <v>-65156</v>
      </c>
      <c r="M11" s="14">
        <f>+'[1]BG Trim ESP'!M11</f>
        <v>-9.6999999999999993</v>
      </c>
    </row>
    <row r="12" spans="3:13" x14ac:dyDescent="0.25">
      <c r="D12" t="s">
        <v>15</v>
      </c>
      <c r="E12" s="12">
        <f>+'[1]BG Trim ESP'!E12</f>
        <v>6500</v>
      </c>
      <c r="F12" s="12">
        <f>+'[1]BG Trim ESP'!F12</f>
        <v>0</v>
      </c>
      <c r="G12" s="12">
        <f>+'[1]BG Trim ESP'!G12</f>
        <v>6500</v>
      </c>
      <c r="H12" s="14">
        <f>+'[1]BG Trim ESP'!H12</f>
        <v>0</v>
      </c>
      <c r="I12" s="14"/>
      <c r="J12" s="12">
        <f>+'[1]BG Trim ESP'!J12</f>
        <v>381</v>
      </c>
      <c r="K12" s="12">
        <f>+'[1]BG Trim ESP'!K12</f>
        <v>0</v>
      </c>
      <c r="L12" s="12">
        <f>+'[1]BG Trim ESP'!L12</f>
        <v>381</v>
      </c>
      <c r="M12" s="14">
        <f>+'[1]BG Trim ESP'!M12</f>
        <v>0</v>
      </c>
    </row>
    <row r="13" spans="3:13" x14ac:dyDescent="0.25">
      <c r="D13" t="s">
        <v>16</v>
      </c>
      <c r="E13" s="12">
        <f>+'[1]BG Trim ESP'!E13</f>
        <v>8533246</v>
      </c>
      <c r="F13" s="12">
        <f>+'[1]BG Trim ESP'!F13</f>
        <v>8576931</v>
      </c>
      <c r="G13" s="12">
        <f>+'[1]BG Trim ESP'!G13</f>
        <v>-43685</v>
      </c>
      <c r="H13" s="14">
        <f>+'[1]BG Trim ESP'!H13</f>
        <v>-0.5</v>
      </c>
      <c r="I13" s="14"/>
      <c r="J13" s="12">
        <f>+'[1]BG Trim ESP'!J13</f>
        <v>499839</v>
      </c>
      <c r="K13" s="12">
        <f>+'[1]BG Trim ESP'!K13</f>
        <v>429175</v>
      </c>
      <c r="L13" s="12">
        <f>+'[1]BG Trim ESP'!L13</f>
        <v>70664</v>
      </c>
      <c r="M13" s="14">
        <f>+'[1]BG Trim ESP'!M13</f>
        <v>16.5</v>
      </c>
    </row>
    <row r="14" spans="3:13" x14ac:dyDescent="0.25">
      <c r="D14" t="s">
        <v>17</v>
      </c>
      <c r="E14" s="12">
        <f>+'[1]BG Trim ESP'!E14</f>
        <v>392742</v>
      </c>
      <c r="F14" s="12">
        <f>+'[1]BG Trim ESP'!F14</f>
        <v>715572</v>
      </c>
      <c r="G14" s="12">
        <f>+'[1]BG Trim ESP'!G14</f>
        <v>-322830</v>
      </c>
      <c r="H14" s="14">
        <f>+'[1]BG Trim ESP'!H14</f>
        <v>-45.1</v>
      </c>
      <c r="I14" s="14"/>
      <c r="J14" s="12">
        <f>+'[1]BG Trim ESP'!J14</f>
        <v>23005</v>
      </c>
      <c r="K14" s="12">
        <f>+'[1]BG Trim ESP'!K14</f>
        <v>35806</v>
      </c>
      <c r="L14" s="12">
        <f>+'[1]BG Trim ESP'!L14</f>
        <v>-12801</v>
      </c>
      <c r="M14" s="14">
        <f>+'[1]BG Trim ESP'!M14</f>
        <v>-35.799999999999997</v>
      </c>
    </row>
    <row r="15" spans="3:13" x14ac:dyDescent="0.25">
      <c r="D15" t="s">
        <v>18</v>
      </c>
      <c r="E15" s="12">
        <f>+'[1]BG Trim ESP'!E15</f>
        <v>17628273</v>
      </c>
      <c r="F15" s="12">
        <f>+'[1]BG Trim ESP'!F15</f>
        <v>18713659</v>
      </c>
      <c r="G15" s="12">
        <f>+'[1]BG Trim ESP'!G15</f>
        <v>-1085386</v>
      </c>
      <c r="H15" s="14">
        <f>+'[1]BG Trim ESP'!H15</f>
        <v>-5.8</v>
      </c>
      <c r="I15" s="14"/>
      <c r="J15" s="12">
        <f>+'[1]BG Trim ESP'!J15</f>
        <v>1032584</v>
      </c>
      <c r="K15" s="12">
        <f>+'[1]BG Trim ESP'!K15</f>
        <v>936399</v>
      </c>
      <c r="L15" s="12">
        <f>+'[1]BG Trim ESP'!L15</f>
        <v>96185</v>
      </c>
      <c r="M15" s="14">
        <f>+'[1]BG Trim ESP'!M15</f>
        <v>10.3</v>
      </c>
    </row>
    <row r="16" spans="3:13" x14ac:dyDescent="0.25">
      <c r="D16" t="s">
        <v>19</v>
      </c>
      <c r="E16" s="12">
        <f>+'[1]BG Trim ESP'!E16</f>
        <v>2708458</v>
      </c>
      <c r="F16" s="12">
        <f>+'[1]BG Trim ESP'!F16</f>
        <v>3034025</v>
      </c>
      <c r="G16" s="12">
        <f>+'[1]BG Trim ESP'!G16</f>
        <v>-325567</v>
      </c>
      <c r="H16" s="14">
        <f>+'[1]BG Trim ESP'!H16</f>
        <v>-10.7</v>
      </c>
      <c r="I16" s="14"/>
      <c r="J16" s="12">
        <f>+'[1]BG Trim ESP'!J16</f>
        <v>158649</v>
      </c>
      <c r="K16" s="12">
        <f>+'[1]BG Trim ESP'!K16</f>
        <v>151817</v>
      </c>
      <c r="L16" s="12">
        <f>+'[1]BG Trim ESP'!L16</f>
        <v>6832</v>
      </c>
      <c r="M16" s="14">
        <f>+'[1]BG Trim ESP'!M16</f>
        <v>4.5</v>
      </c>
    </row>
    <row r="17" spans="3:13" ht="15.75" thickBot="1" x14ac:dyDescent="0.3">
      <c r="D17" t="s">
        <v>20</v>
      </c>
      <c r="E17" s="12">
        <f>+'[1]BG Trim ESP'!E17</f>
        <v>356562</v>
      </c>
      <c r="F17" s="12">
        <f>+'[1]BG Trim ESP'!F17</f>
        <v>14453</v>
      </c>
      <c r="G17" s="12">
        <f>+'[1]BG Trim ESP'!G17</f>
        <v>342109</v>
      </c>
      <c r="H17" s="14">
        <f>+'[1]BG Trim ESP'!H17</f>
        <v>2367</v>
      </c>
      <c r="I17" s="14"/>
      <c r="J17" s="12">
        <f>+'[1]BG Trim ESP'!J17</f>
        <v>20886</v>
      </c>
      <c r="K17" s="12">
        <f>+'[1]BG Trim ESP'!K17</f>
        <v>723</v>
      </c>
      <c r="L17" s="12">
        <f>+'[1]BG Trim ESP'!L17</f>
        <v>20163</v>
      </c>
      <c r="M17" s="14">
        <f>+'[1]BG Trim ESP'!M17</f>
        <v>2788.8</v>
      </c>
    </row>
    <row r="18" spans="3:13" ht="15.75" thickBot="1" x14ac:dyDescent="0.3">
      <c r="D18" s="15" t="s">
        <v>21</v>
      </c>
      <c r="E18" s="16">
        <f>SUM(E11:E17)</f>
        <v>40021946</v>
      </c>
      <c r="F18" s="16">
        <f>SUM(F11:F17)</f>
        <v>44526649</v>
      </c>
      <c r="G18" s="16">
        <f>+'[1]BG Trim ESP'!G18</f>
        <v>-4504703</v>
      </c>
      <c r="H18" s="17">
        <f>+'[1]BG Trim ESP'!H18</f>
        <v>-10.1</v>
      </c>
      <c r="I18" s="17"/>
      <c r="J18" s="16">
        <f>SUM(J11:J17)</f>
        <v>2344304</v>
      </c>
      <c r="K18" s="16">
        <f>SUM(K11:K17)</f>
        <v>2228036</v>
      </c>
      <c r="L18" s="16">
        <f>+'[1]BG Trim ESP'!L18</f>
        <v>116268</v>
      </c>
      <c r="M18" s="17">
        <f>+'[1]BG Trim ESP'!M18</f>
        <v>5.2</v>
      </c>
    </row>
    <row r="19" spans="3:13" x14ac:dyDescent="0.25">
      <c r="E19" s="12"/>
      <c r="F19" s="12"/>
      <c r="G19" s="12"/>
      <c r="H19" s="12"/>
      <c r="I19" s="12"/>
      <c r="J19" s="12"/>
      <c r="K19" s="12"/>
      <c r="L19" s="12"/>
      <c r="M19" s="12"/>
    </row>
    <row r="20" spans="3:13" x14ac:dyDescent="0.25">
      <c r="C20" s="13"/>
      <c r="D20" s="13" t="s">
        <v>22</v>
      </c>
      <c r="E20" s="12"/>
      <c r="F20" s="12"/>
      <c r="G20" s="12"/>
      <c r="H20" s="12"/>
      <c r="I20" s="12"/>
      <c r="J20" s="12"/>
      <c r="K20" s="12"/>
      <c r="L20" s="12"/>
      <c r="M20" s="12"/>
    </row>
    <row r="21" spans="3:13" x14ac:dyDescent="0.25">
      <c r="D21" t="s">
        <v>23</v>
      </c>
      <c r="E21" s="12">
        <f>+'[1]BG Trim ESP'!E21</f>
        <v>29086131</v>
      </c>
      <c r="F21" s="12">
        <f>+'[1]BG Trim ESP'!F21</f>
        <v>29843814</v>
      </c>
      <c r="G21" s="12">
        <f>+'[1]BG Trim ESP'!G21</f>
        <v>-757683</v>
      </c>
      <c r="H21" s="14">
        <f>+'[1]BG Trim ESP'!H21</f>
        <v>-2.5</v>
      </c>
      <c r="I21" s="14"/>
      <c r="J21" s="12">
        <f>+'[1]BG Trim ESP'!J21</f>
        <v>1703733</v>
      </c>
      <c r="K21" s="12">
        <f>+'[1]BG Trim ESP'!K21</f>
        <v>1493333</v>
      </c>
      <c r="L21" s="12">
        <f>+'[1]BG Trim ESP'!L21</f>
        <v>210400</v>
      </c>
      <c r="M21" s="14">
        <f>+'[1]BG Trim ESP'!M21</f>
        <v>14.1</v>
      </c>
    </row>
    <row r="22" spans="3:13" x14ac:dyDescent="0.25">
      <c r="D22" t="s">
        <v>24</v>
      </c>
      <c r="E22" s="12">
        <f>+'[1]BG Trim ESP'!E22</f>
        <v>11209652</v>
      </c>
      <c r="F22" s="12">
        <f>+'[1]BG Trim ESP'!F22</f>
        <v>13132315</v>
      </c>
      <c r="G22" s="12">
        <f>+'[1]BG Trim ESP'!G22</f>
        <v>-1922663</v>
      </c>
      <c r="H22" s="14">
        <f>+'[1]BG Trim ESP'!H22</f>
        <v>-14.6</v>
      </c>
      <c r="I22" s="14"/>
      <c r="J22" s="12">
        <f>+'[1]BG Trim ESP'!J22</f>
        <v>656611</v>
      </c>
      <c r="K22" s="12">
        <f>+'[1]BG Trim ESP'!K22</f>
        <v>657118</v>
      </c>
      <c r="L22" s="12">
        <f>+'[1]BG Trim ESP'!L22</f>
        <v>-507</v>
      </c>
      <c r="M22" s="14">
        <f>+'[1]BG Trim ESP'!M22</f>
        <v>-0.1</v>
      </c>
    </row>
    <row r="23" spans="3:13" x14ac:dyDescent="0.25">
      <c r="D23" t="s">
        <v>25</v>
      </c>
      <c r="E23" s="12">
        <f>+'[1]BG Trim ESP'!E23</f>
        <v>2602682</v>
      </c>
      <c r="F23" s="12">
        <f>+'[1]BG Trim ESP'!F23</f>
        <v>1902295</v>
      </c>
      <c r="G23" s="12">
        <f>+'[1]BG Trim ESP'!G23</f>
        <v>700387</v>
      </c>
      <c r="H23" s="14">
        <f>+'[1]BG Trim ESP'!H23</f>
        <v>36.799999999999997</v>
      </c>
      <c r="I23" s="14"/>
      <c r="J23" s="12">
        <f>+'[1]BG Trim ESP'!J23</f>
        <v>152453</v>
      </c>
      <c r="K23" s="12">
        <f>+'[1]BG Trim ESP'!K23</f>
        <v>95188</v>
      </c>
      <c r="L23" s="12">
        <f>+'[1]BG Trim ESP'!L23</f>
        <v>57265</v>
      </c>
      <c r="M23" s="14">
        <f>+'[1]BG Trim ESP'!M23</f>
        <v>60.2</v>
      </c>
    </row>
    <row r="24" spans="3:13" x14ac:dyDescent="0.25">
      <c r="D24" t="s">
        <v>26</v>
      </c>
      <c r="E24" s="12">
        <f>+'[1]BG Trim ESP'!E24</f>
        <v>12428738</v>
      </c>
      <c r="F24" s="12">
        <f>+'[1]BG Trim ESP'!F24</f>
        <v>12760677</v>
      </c>
      <c r="G24" s="12">
        <f>+'[1]BG Trim ESP'!G24</f>
        <v>-331939</v>
      </c>
      <c r="H24" s="14">
        <f>+'[1]BG Trim ESP'!H24</f>
        <v>-2.6</v>
      </c>
      <c r="I24" s="14"/>
      <c r="J24" s="12">
        <f>+'[1]BG Trim ESP'!J24</f>
        <v>728019</v>
      </c>
      <c r="K24" s="12">
        <f>+'[1]BG Trim ESP'!K24</f>
        <v>638522</v>
      </c>
      <c r="L24" s="12">
        <f>+'[1]BG Trim ESP'!L24</f>
        <v>89497</v>
      </c>
      <c r="M24" s="14">
        <f>+'[1]BG Trim ESP'!M24</f>
        <v>14</v>
      </c>
    </row>
    <row r="25" spans="3:13" x14ac:dyDescent="0.25">
      <c r="D25" t="s">
        <v>27</v>
      </c>
      <c r="E25" s="12">
        <f>+'[1]BG Trim ESP'!E25</f>
        <v>2480420</v>
      </c>
      <c r="F25" s="12">
        <f>+'[1]BG Trim ESP'!F25</f>
        <v>2013903</v>
      </c>
      <c r="G25" s="12">
        <f>+'[1]BG Trim ESP'!G25</f>
        <v>466517</v>
      </c>
      <c r="H25" s="14">
        <f>+'[1]BG Trim ESP'!H25</f>
        <v>23.2</v>
      </c>
      <c r="I25" s="14"/>
      <c r="J25" s="12">
        <f>+'[1]BG Trim ESP'!J25</f>
        <v>145292</v>
      </c>
      <c r="K25" s="12">
        <f>+'[1]BG Trim ESP'!K25</f>
        <v>100772</v>
      </c>
      <c r="L25" s="12">
        <f>+'[1]BG Trim ESP'!L25</f>
        <v>44520</v>
      </c>
      <c r="M25" s="14">
        <f>+'[1]BG Trim ESP'!M25</f>
        <v>44.2</v>
      </c>
    </row>
    <row r="26" spans="3:13" x14ac:dyDescent="0.25">
      <c r="D26" t="s">
        <v>20</v>
      </c>
      <c r="E26" s="12">
        <f>+'[1]BG Trim ESP'!E26</f>
        <v>89713</v>
      </c>
      <c r="F26" s="12">
        <f>+'[1]BG Trim ESP'!F26</f>
        <v>741513</v>
      </c>
      <c r="G26" s="12">
        <f>+'[1]BG Trim ESP'!G26</f>
        <v>-651800</v>
      </c>
      <c r="H26" s="14">
        <f>+'[1]BG Trim ESP'!H26</f>
        <v>-87.9</v>
      </c>
      <c r="I26" s="14"/>
      <c r="J26" s="12">
        <f>+'[1]BG Trim ESP'!J26</f>
        <v>5255</v>
      </c>
      <c r="K26" s="12">
        <f>+'[1]BG Trim ESP'!K26</f>
        <v>37104</v>
      </c>
      <c r="L26" s="12">
        <f>+'[1]BG Trim ESP'!L26</f>
        <v>-31849</v>
      </c>
      <c r="M26" s="14">
        <f>+'[1]BG Trim ESP'!M26</f>
        <v>-85.8</v>
      </c>
    </row>
    <row r="27" spans="3:13" x14ac:dyDescent="0.25">
      <c r="D27" t="s">
        <v>28</v>
      </c>
      <c r="E27" s="12">
        <f>+'[1]BG Trim ESP'!E27</f>
        <v>133193</v>
      </c>
      <c r="F27" s="12">
        <f>+'[1]BG Trim ESP'!F27</f>
        <v>141918</v>
      </c>
      <c r="G27" s="12">
        <f>+'[1]BG Trim ESP'!G27</f>
        <v>-8725</v>
      </c>
      <c r="H27" s="14">
        <f>+'[1]BG Trim ESP'!H27</f>
        <v>-6.1</v>
      </c>
      <c r="I27" s="14"/>
      <c r="J27" s="12">
        <f>+'[1]BG Trim ESP'!J27</f>
        <v>7802</v>
      </c>
      <c r="K27" s="12">
        <f>+'[1]BG Trim ESP'!K27</f>
        <v>7101</v>
      </c>
      <c r="L27" s="12">
        <f>+'[1]BG Trim ESP'!L27</f>
        <v>701</v>
      </c>
      <c r="M27" s="14">
        <f>+'[1]BG Trim ESP'!M27</f>
        <v>9.9</v>
      </c>
    </row>
    <row r="28" spans="3:13" x14ac:dyDescent="0.25">
      <c r="D28" t="s">
        <v>29</v>
      </c>
      <c r="E28" s="12">
        <f>+'[1]BG Trim ESP'!E28</f>
        <v>137935</v>
      </c>
      <c r="F28" s="12">
        <f>+'[1]BG Trim ESP'!F28</f>
        <v>116599</v>
      </c>
      <c r="G28" s="12">
        <f>+'[1]BG Trim ESP'!G28</f>
        <v>21336</v>
      </c>
      <c r="H28" s="14">
        <f>+'[1]BG Trim ESP'!H28</f>
        <v>18.3</v>
      </c>
      <c r="I28" s="14"/>
      <c r="J28" s="12">
        <f>+'[1]BG Trim ESP'!J28</f>
        <v>8080</v>
      </c>
      <c r="K28" s="12">
        <f>+'[1]BG Trim ESP'!K28</f>
        <v>5834</v>
      </c>
      <c r="L28" s="12">
        <f>+'[1]BG Trim ESP'!L28</f>
        <v>2246</v>
      </c>
      <c r="M28" s="14">
        <f>+'[1]BG Trim ESP'!M28</f>
        <v>38.5</v>
      </c>
    </row>
    <row r="29" spans="3:13" ht="15.75" thickBot="1" x14ac:dyDescent="0.3">
      <c r="D29" t="s">
        <v>15</v>
      </c>
      <c r="E29" s="12">
        <f>+'[1]BG Trim ESP'!E29</f>
        <v>6500</v>
      </c>
      <c r="F29" s="12">
        <f>+'[1]BG Trim ESP'!F29</f>
        <v>32500</v>
      </c>
      <c r="G29" s="12">
        <f>+'[1]BG Trim ESP'!G29</f>
        <v>-26000</v>
      </c>
      <c r="H29" s="14">
        <f>+'[1]BG Trim ESP'!H29</f>
        <v>-80</v>
      </c>
      <c r="I29" s="14"/>
      <c r="J29" s="12">
        <f>+'[1]BG Trim ESP'!J29</f>
        <v>381</v>
      </c>
      <c r="K29" s="12">
        <f>+'[1]BG Trim ESP'!K29</f>
        <v>1626</v>
      </c>
      <c r="L29" s="12">
        <f>+'[1]BG Trim ESP'!L29</f>
        <v>-1245</v>
      </c>
      <c r="M29" s="14">
        <f>+'[1]BG Trim ESP'!M29</f>
        <v>-76.599999999999994</v>
      </c>
    </row>
    <row r="30" spans="3:13" ht="15.75" thickBot="1" x14ac:dyDescent="0.3">
      <c r="D30" s="15" t="s">
        <v>30</v>
      </c>
      <c r="E30" s="16">
        <f>SUM(E21:E29)</f>
        <v>58174964</v>
      </c>
      <c r="F30" s="16">
        <f>SUM(F21:F29)</f>
        <v>60685534</v>
      </c>
      <c r="G30" s="16">
        <f>+'[1]BG Trim ESP'!G30</f>
        <v>-2510570</v>
      </c>
      <c r="H30" s="17">
        <f>+'[1]BG Trim ESP'!H30</f>
        <v>-4.0999999999999996</v>
      </c>
      <c r="I30" s="17"/>
      <c r="J30" s="16">
        <f>SUM(J21:J29)</f>
        <v>3407626</v>
      </c>
      <c r="K30" s="16">
        <f>SUM(K21:K29)</f>
        <v>3036598</v>
      </c>
      <c r="L30" s="16">
        <f>+'[1]BG Trim ESP'!L30</f>
        <v>371028</v>
      </c>
      <c r="M30" s="17">
        <f>+'[1]BG Trim ESP'!M30</f>
        <v>12.2</v>
      </c>
    </row>
    <row r="31" spans="3:13" x14ac:dyDescent="0.25">
      <c r="E31" s="12"/>
      <c r="F31" s="12"/>
      <c r="G31" s="12">
        <f>+'[1]BG Trim ESP'!G31</f>
        <v>0</v>
      </c>
      <c r="H31" s="14">
        <f>+'[1]BG Trim ESP'!H31</f>
        <v>0</v>
      </c>
      <c r="I31" s="14"/>
      <c r="J31" s="12"/>
      <c r="K31" s="12"/>
      <c r="L31" s="12"/>
      <c r="M31" s="14"/>
    </row>
    <row r="32" spans="3:13" ht="15.75" thickBot="1" x14ac:dyDescent="0.3">
      <c r="C32" s="18" t="s">
        <v>31</v>
      </c>
      <c r="D32" s="19"/>
      <c r="E32" s="20">
        <f>+'[1]BG Trim ESP'!E32</f>
        <v>98196910</v>
      </c>
      <c r="F32" s="20">
        <f>+'[1]BG Trim ESP'!F32</f>
        <v>105212183</v>
      </c>
      <c r="G32" s="20">
        <f>+'[1]BG Trim ESP'!G32</f>
        <v>-7015273</v>
      </c>
      <c r="H32" s="21">
        <f>+'[1]BG Trim ESP'!H32</f>
        <v>-6.7</v>
      </c>
      <c r="I32" s="21"/>
      <c r="J32" s="20">
        <f>+'[1]BG Trim ESP'!J32</f>
        <v>5751930</v>
      </c>
      <c r="K32" s="20">
        <f>+'[1]BG Trim ESP'!K32</f>
        <v>5264634</v>
      </c>
      <c r="L32" s="20">
        <f>+'[1]BG Trim ESP'!L32</f>
        <v>487296</v>
      </c>
      <c r="M32" s="21">
        <f>+'[1]BG Trim ESP'!M32</f>
        <v>9.3000000000000007</v>
      </c>
    </row>
    <row r="33" spans="3:13" x14ac:dyDescent="0.25">
      <c r="C33" s="4"/>
      <c r="E33" s="22"/>
      <c r="F33" s="22"/>
      <c r="G33" s="22"/>
      <c r="H33" s="23"/>
      <c r="I33" s="23"/>
      <c r="J33" s="22"/>
      <c r="K33" s="22"/>
      <c r="L33" s="22"/>
      <c r="M33" s="23"/>
    </row>
    <row r="34" spans="3:13" x14ac:dyDescent="0.25">
      <c r="C34" s="11" t="s">
        <v>32</v>
      </c>
      <c r="E34" s="12"/>
      <c r="F34" s="12"/>
      <c r="G34" s="12"/>
      <c r="H34" s="12"/>
      <c r="I34" s="12"/>
      <c r="J34" s="12"/>
      <c r="K34" s="12"/>
      <c r="L34" s="12"/>
      <c r="M34" s="12"/>
    </row>
    <row r="35" spans="3:13" x14ac:dyDescent="0.25">
      <c r="D35" s="13" t="s">
        <v>33</v>
      </c>
      <c r="E35" s="12"/>
      <c r="F35" s="12"/>
      <c r="G35" s="12"/>
      <c r="H35" s="12"/>
      <c r="I35" s="12"/>
      <c r="J35" s="12"/>
      <c r="K35" s="12"/>
      <c r="L35" s="12"/>
      <c r="M35" s="12"/>
    </row>
    <row r="36" spans="3:13" x14ac:dyDescent="0.25">
      <c r="D36" t="s">
        <v>34</v>
      </c>
      <c r="E36" s="12">
        <f>+'[1]BG Trim ESP'!E36</f>
        <v>11176860</v>
      </c>
      <c r="F36" s="12">
        <f>+'[1]BG Trim ESP'!F36</f>
        <v>0</v>
      </c>
      <c r="G36" s="12">
        <f>+'[1]BG Trim ESP'!G36</f>
        <v>11176860</v>
      </c>
      <c r="H36" s="14">
        <f>+'[1]BG Trim ESP'!H36</f>
        <v>0</v>
      </c>
      <c r="I36" s="14"/>
      <c r="J36" s="12">
        <f>+'[1]BG Trim ESP'!J36</f>
        <v>654690</v>
      </c>
      <c r="K36" s="12">
        <f>+'[1]BG Trim ESP'!K36</f>
        <v>0</v>
      </c>
      <c r="L36" s="12">
        <f>+'[1]BG Trim ESP'!L36</f>
        <v>654690</v>
      </c>
      <c r="M36" s="14">
        <f>+'[1]BG Trim ESP'!M36</f>
        <v>0</v>
      </c>
    </row>
    <row r="37" spans="3:13" x14ac:dyDescent="0.25">
      <c r="D37" t="s">
        <v>35</v>
      </c>
      <c r="E37" s="12">
        <f>+'[1]BG Trim ESP'!E37</f>
        <v>403299</v>
      </c>
      <c r="F37" s="12">
        <f>+'[1]BG Trim ESP'!F37</f>
        <v>425399</v>
      </c>
      <c r="G37" s="12">
        <f>+'[1]BG Trim ESP'!G37</f>
        <v>-22100</v>
      </c>
      <c r="H37" s="14">
        <f>+'[1]BG Trim ESP'!H37</f>
        <v>-5.2</v>
      </c>
      <c r="I37" s="14"/>
      <c r="J37" s="12">
        <f>+'[1]BG Trim ESP'!J37</f>
        <v>23623</v>
      </c>
      <c r="K37" s="12">
        <f>+'[1]BG Trim ESP'!K37</f>
        <v>21286</v>
      </c>
      <c r="L37" s="12">
        <f>+'[1]BG Trim ESP'!L37</f>
        <v>2337</v>
      </c>
      <c r="M37" s="14">
        <f>+'[1]BG Trim ESP'!M37</f>
        <v>11</v>
      </c>
    </row>
    <row r="38" spans="3:13" x14ac:dyDescent="0.25">
      <c r="D38" t="s">
        <v>36</v>
      </c>
      <c r="E38" s="12">
        <f>+'[1]BG Trim ESP'!E38</f>
        <v>477153</v>
      </c>
      <c r="F38" s="12">
        <f>+'[1]BG Trim ESP'!F38</f>
        <v>492378</v>
      </c>
      <c r="G38" s="12">
        <f>+'[1]BG Trim ESP'!G38</f>
        <v>-15225</v>
      </c>
      <c r="H38" s="14">
        <f>+'[1]BG Trim ESP'!H38</f>
        <v>-3.1</v>
      </c>
      <c r="I38" s="14"/>
      <c r="J38" s="12">
        <f>+'[1]BG Trim ESP'!J38</f>
        <v>27949</v>
      </c>
      <c r="K38" s="12">
        <f>+'[1]BG Trim ESP'!K38</f>
        <v>24638</v>
      </c>
      <c r="L38" s="12">
        <f>+'[1]BG Trim ESP'!L38</f>
        <v>3311</v>
      </c>
      <c r="M38" s="14">
        <f>+'[1]BG Trim ESP'!M38</f>
        <v>13.4</v>
      </c>
    </row>
    <row r="39" spans="3:13" x14ac:dyDescent="0.25">
      <c r="D39" t="s">
        <v>37</v>
      </c>
      <c r="E39" s="12">
        <f>+'[1]BG Trim ESP'!E39</f>
        <v>25436361</v>
      </c>
      <c r="F39" s="12">
        <f>+'[1]BG Trim ESP'!F39</f>
        <v>27447379</v>
      </c>
      <c r="G39" s="12">
        <f>+'[1]BG Trim ESP'!G39</f>
        <v>-2011018</v>
      </c>
      <c r="H39" s="14">
        <f>+'[1]BG Trim ESP'!H39</f>
        <v>-7.3</v>
      </c>
      <c r="I39" s="14"/>
      <c r="J39" s="12">
        <f>+'[1]BG Trim ESP'!J39</f>
        <v>1489946</v>
      </c>
      <c r="K39" s="12">
        <f>+'[1]BG Trim ESP'!K39</f>
        <v>1373420</v>
      </c>
      <c r="L39" s="12">
        <f>+'[1]BG Trim ESP'!L39</f>
        <v>116526</v>
      </c>
      <c r="M39" s="14">
        <f>+'[1]BG Trim ESP'!M39</f>
        <v>8.5</v>
      </c>
    </row>
    <row r="40" spans="3:13" x14ac:dyDescent="0.25">
      <c r="D40" t="s">
        <v>38</v>
      </c>
      <c r="E40" s="12">
        <f>+'[1]BG Trim ESP'!E40</f>
        <v>1926398</v>
      </c>
      <c r="F40" s="12">
        <f>+'[1]BG Trim ESP'!F40</f>
        <v>539537</v>
      </c>
      <c r="G40" s="12">
        <f>+'[1]BG Trim ESP'!G40</f>
        <v>1386861</v>
      </c>
      <c r="H40" s="14">
        <f>+'[1]BG Trim ESP'!H40</f>
        <v>257</v>
      </c>
      <c r="I40" s="14"/>
      <c r="J40" s="12">
        <f>+'[1]BG Trim ESP'!J40</f>
        <v>112840</v>
      </c>
      <c r="K40" s="12">
        <f>+'[1]BG Trim ESP'!K40</f>
        <v>26997</v>
      </c>
      <c r="L40" s="12">
        <f>+'[1]BG Trim ESP'!L40</f>
        <v>85843</v>
      </c>
      <c r="M40" s="14">
        <f>+'[1]BG Trim ESP'!M40</f>
        <v>318</v>
      </c>
    </row>
    <row r="41" spans="3:13" x14ac:dyDescent="0.25">
      <c r="D41" t="s">
        <v>39</v>
      </c>
      <c r="E41" s="12">
        <f>+'[1]BG Trim ESP'!E41</f>
        <v>257065</v>
      </c>
      <c r="F41" s="12">
        <f>+'[1]BG Trim ESP'!F41</f>
        <v>69376</v>
      </c>
      <c r="G41" s="12">
        <f>+'[1]BG Trim ESP'!G41</f>
        <v>187689</v>
      </c>
      <c r="H41" s="14">
        <f>+'[1]BG Trim ESP'!H41</f>
        <v>270.5</v>
      </c>
      <c r="I41" s="14"/>
      <c r="J41" s="12">
        <f>+'[1]BG Trim ESP'!J41</f>
        <v>15058</v>
      </c>
      <c r="K41" s="12">
        <f>+'[1]BG Trim ESP'!K41</f>
        <v>3471</v>
      </c>
      <c r="L41" s="12">
        <f>+'[1]BG Trim ESP'!L41</f>
        <v>11587</v>
      </c>
      <c r="M41" s="14">
        <f>+'[1]BG Trim ESP'!M41</f>
        <v>333.8</v>
      </c>
    </row>
    <row r="42" spans="3:13" x14ac:dyDescent="0.25">
      <c r="D42" t="s">
        <v>20</v>
      </c>
      <c r="E42" s="12">
        <f>+'[1]BG Trim ESP'!E42</f>
        <v>2192209</v>
      </c>
      <c r="F42" s="12">
        <f>+'[1]BG Trim ESP'!F42</f>
        <v>546982</v>
      </c>
      <c r="G42" s="12">
        <f>+'[1]BG Trim ESP'!G42</f>
        <v>1645227</v>
      </c>
      <c r="H42" s="14">
        <f>+'[1]BG Trim ESP'!H42</f>
        <v>300.8</v>
      </c>
      <c r="I42" s="14"/>
      <c r="J42" s="12">
        <f>+'[1]BG Trim ESP'!J42</f>
        <v>128410</v>
      </c>
      <c r="K42" s="12">
        <f>+'[1]BG Trim ESP'!K42</f>
        <v>27370</v>
      </c>
      <c r="L42" s="12">
        <f>+'[1]BG Trim ESP'!L42</f>
        <v>101040</v>
      </c>
      <c r="M42" s="14">
        <f>+'[1]BG Trim ESP'!M42</f>
        <v>369.2</v>
      </c>
    </row>
    <row r="43" spans="3:13" ht="15.75" thickBot="1" x14ac:dyDescent="0.3">
      <c r="D43" t="s">
        <v>40</v>
      </c>
      <c r="E43" s="12">
        <f>+'[1]BG Trim ESP'!E43</f>
        <v>2524534</v>
      </c>
      <c r="F43" s="12">
        <f>+'[1]BG Trim ESP'!F43</f>
        <v>2748344</v>
      </c>
      <c r="G43" s="12">
        <f>+'[1]BG Trim ESP'!G43</f>
        <v>-223810</v>
      </c>
      <c r="H43" s="14">
        <f>+'[1]BG Trim ESP'!H43</f>
        <v>-8.1</v>
      </c>
      <c r="I43" s="14"/>
      <c r="J43" s="12">
        <f>+'[1]BG Trim ESP'!J43</f>
        <v>147879</v>
      </c>
      <c r="K43" s="12">
        <f>+'[1]BG Trim ESP'!K43</f>
        <v>137521</v>
      </c>
      <c r="L43" s="12">
        <f>+'[1]BG Trim ESP'!L43</f>
        <v>10358</v>
      </c>
      <c r="M43" s="14">
        <f>+'[1]BG Trim ESP'!M43</f>
        <v>7.5</v>
      </c>
    </row>
    <row r="44" spans="3:13" ht="15.75" thickBot="1" x14ac:dyDescent="0.3">
      <c r="D44" s="15" t="s">
        <v>41</v>
      </c>
      <c r="E44" s="16">
        <f>SUM(E36:E43)</f>
        <v>44393879</v>
      </c>
      <c r="F44" s="16">
        <f>SUM(F36:F43)</f>
        <v>32269395</v>
      </c>
      <c r="G44" s="16">
        <f>+'[1]BG Trim ESP'!G44</f>
        <v>12124484</v>
      </c>
      <c r="H44" s="17">
        <f>+'[1]BG Trim ESP'!H44</f>
        <v>37.6</v>
      </c>
      <c r="I44" s="17"/>
      <c r="J44" s="16">
        <f>SUM(J36:J43)</f>
        <v>2600395</v>
      </c>
      <c r="K44" s="16">
        <f>SUM(K36:K43)</f>
        <v>1614703</v>
      </c>
      <c r="L44" s="16">
        <f>+'[1]BG Trim ESP'!L44</f>
        <v>985692</v>
      </c>
      <c r="M44" s="17">
        <f>+'[1]BG Trim ESP'!M44</f>
        <v>61</v>
      </c>
    </row>
    <row r="45" spans="3:13" x14ac:dyDescent="0.25">
      <c r="E45" s="12"/>
      <c r="F45" s="12"/>
      <c r="G45" s="12"/>
      <c r="H45" s="12"/>
      <c r="I45" s="12"/>
      <c r="J45" s="12"/>
      <c r="K45" s="12"/>
      <c r="L45" s="12"/>
      <c r="M45" s="12"/>
    </row>
    <row r="46" spans="3:13" x14ac:dyDescent="0.25">
      <c r="D46" s="13" t="s">
        <v>42</v>
      </c>
      <c r="E46" s="12"/>
      <c r="F46" s="12"/>
      <c r="G46" s="12"/>
      <c r="H46" s="12"/>
      <c r="I46" s="12"/>
      <c r="J46" s="12"/>
      <c r="K46" s="12"/>
      <c r="L46" s="12"/>
      <c r="M46" s="12"/>
    </row>
    <row r="47" spans="3:13" x14ac:dyDescent="0.25">
      <c r="D47" t="s">
        <v>43</v>
      </c>
      <c r="E47" s="12">
        <f>+'[1]BG Trim ESP'!E47</f>
        <v>30231814</v>
      </c>
      <c r="F47" s="12">
        <f>+'[1]BG Trim ESP'!F47</f>
        <v>45797319</v>
      </c>
      <c r="G47" s="12">
        <f>+'[1]BG Trim ESP'!G47</f>
        <v>-15565505</v>
      </c>
      <c r="H47" s="14">
        <f>+'[1]BG Trim ESP'!H47</f>
        <v>-34</v>
      </c>
      <c r="I47" s="14"/>
      <c r="J47" s="12">
        <f>+'[1]BG Trim ESP'!J47</f>
        <v>1770842</v>
      </c>
      <c r="K47" s="12">
        <f>+'[1]BG Trim ESP'!K47</f>
        <v>2291619</v>
      </c>
      <c r="L47" s="12">
        <f>+'[1]BG Trim ESP'!L47</f>
        <v>-520777</v>
      </c>
      <c r="M47" s="14">
        <f>+'[1]BG Trim ESP'!M47</f>
        <v>-22.7</v>
      </c>
    </row>
    <row r="48" spans="3:13" x14ac:dyDescent="0.25">
      <c r="D48" t="s">
        <v>44</v>
      </c>
      <c r="E48" s="12">
        <f>+'[1]BG Trim ESP'!E48</f>
        <v>41868</v>
      </c>
      <c r="F48" s="12">
        <f>+'[1]BG Trim ESP'!F48</f>
        <v>299940</v>
      </c>
      <c r="G48" s="12">
        <f>+'[1]BG Trim ESP'!G48</f>
        <v>-258072</v>
      </c>
      <c r="H48" s="14">
        <f>+'[1]BG Trim ESP'!H48</f>
        <v>-86</v>
      </c>
      <c r="I48" s="14"/>
      <c r="J48" s="12">
        <f>+'[1]BG Trim ESP'!J48</f>
        <v>2452</v>
      </c>
      <c r="K48" s="12">
        <f>+'[1]BG Trim ESP'!K48</f>
        <v>15008</v>
      </c>
      <c r="L48" s="12">
        <f>+'[1]BG Trim ESP'!L48</f>
        <v>-12556</v>
      </c>
      <c r="M48" s="14">
        <f>+'[1]BG Trim ESP'!M48</f>
        <v>-83.7</v>
      </c>
    </row>
    <row r="49" spans="3:13" x14ac:dyDescent="0.25">
      <c r="D49" t="s">
        <v>36</v>
      </c>
      <c r="E49" s="12">
        <f>+'[1]BG Trim ESP'!E49</f>
        <v>2209092</v>
      </c>
      <c r="F49" s="12">
        <f>+'[1]BG Trim ESP'!F49</f>
        <v>1572023</v>
      </c>
      <c r="G49" s="12">
        <f>+'[1]BG Trim ESP'!G49</f>
        <v>637069</v>
      </c>
      <c r="H49" s="14">
        <f>+'[1]BG Trim ESP'!H49</f>
        <v>40.5</v>
      </c>
      <c r="I49" s="14"/>
      <c r="J49" s="12">
        <f>+'[1]BG Trim ESP'!J49</f>
        <v>129399</v>
      </c>
      <c r="K49" s="12">
        <f>+'[1]BG Trim ESP'!K49</f>
        <v>78661</v>
      </c>
      <c r="L49" s="12">
        <f>+'[1]BG Trim ESP'!L49</f>
        <v>50738</v>
      </c>
      <c r="M49" s="14">
        <f>+'[1]BG Trim ESP'!M49</f>
        <v>64.5</v>
      </c>
    </row>
    <row r="50" spans="3:13" x14ac:dyDescent="0.25">
      <c r="D50" t="s">
        <v>45</v>
      </c>
      <c r="E50" s="12">
        <f>+'[1]BG Trim ESP'!E50</f>
        <v>3236194</v>
      </c>
      <c r="F50" s="12">
        <f>+'[1]BG Trim ESP'!F50</f>
        <v>4175943</v>
      </c>
      <c r="G50" s="12">
        <f>+'[1]BG Trim ESP'!G50</f>
        <v>-939749</v>
      </c>
      <c r="H50" s="14">
        <f>+'[1]BG Trim ESP'!H50</f>
        <v>-22.5</v>
      </c>
      <c r="I50" s="14"/>
      <c r="J50" s="12">
        <f>+'[1]BG Trim ESP'!J50</f>
        <v>189561</v>
      </c>
      <c r="K50" s="12">
        <f>+'[1]BG Trim ESP'!K50</f>
        <v>208957</v>
      </c>
      <c r="L50" s="12">
        <f>+'[1]BG Trim ESP'!L50</f>
        <v>-19396</v>
      </c>
      <c r="M50" s="14">
        <f>+'[1]BG Trim ESP'!M50</f>
        <v>-9.3000000000000007</v>
      </c>
    </row>
    <row r="51" spans="3:13" x14ac:dyDescent="0.25">
      <c r="D51" t="s">
        <v>46</v>
      </c>
      <c r="E51" s="12">
        <f>+'[1]BG Trim ESP'!E51</f>
        <v>1560832</v>
      </c>
      <c r="F51" s="12">
        <f>+'[1]BG Trim ESP'!F51</f>
        <v>1358753</v>
      </c>
      <c r="G51" s="12">
        <f>+'[1]BG Trim ESP'!G51</f>
        <v>202079</v>
      </c>
      <c r="H51" s="14">
        <f>+'[1]BG Trim ESP'!H51</f>
        <v>14.9</v>
      </c>
      <c r="I51" s="14"/>
      <c r="J51" s="12">
        <f>+'[1]BG Trim ESP'!J51</f>
        <v>91426</v>
      </c>
      <c r="K51" s="12">
        <f>+'[1]BG Trim ESP'!K51</f>
        <v>67990</v>
      </c>
      <c r="L51" s="12">
        <f>+'[1]BG Trim ESP'!L51</f>
        <v>23436</v>
      </c>
      <c r="M51" s="14">
        <f>+'[1]BG Trim ESP'!M51</f>
        <v>34.5</v>
      </c>
    </row>
    <row r="52" spans="3:13" x14ac:dyDescent="0.25">
      <c r="D52" t="s">
        <v>39</v>
      </c>
      <c r="E52" s="12">
        <f>+'[1]BG Trim ESP'!E52</f>
        <v>65904</v>
      </c>
      <c r="F52" s="12">
        <f>+'[1]BG Trim ESP'!F52</f>
        <v>75007</v>
      </c>
      <c r="G52" s="12">
        <f>+'[1]BG Trim ESP'!G52</f>
        <v>-9103</v>
      </c>
      <c r="H52" s="14">
        <f>+'[1]BG Trim ESP'!H52</f>
        <v>-12.1</v>
      </c>
      <c r="I52" s="14"/>
      <c r="J52" s="12">
        <f>+'[1]BG Trim ESP'!J52</f>
        <v>3860</v>
      </c>
      <c r="K52" s="12">
        <f>+'[1]BG Trim ESP'!K52</f>
        <v>3753</v>
      </c>
      <c r="L52" s="12">
        <f>+'[1]BG Trim ESP'!L52</f>
        <v>107</v>
      </c>
      <c r="M52" s="14">
        <f>+'[1]BG Trim ESP'!M52</f>
        <v>2.9</v>
      </c>
    </row>
    <row r="53" spans="3:13" x14ac:dyDescent="0.25">
      <c r="D53" t="s">
        <v>38</v>
      </c>
      <c r="E53" s="12">
        <f>+'[1]BG Trim ESP'!E53</f>
        <v>0</v>
      </c>
      <c r="F53" s="12">
        <f>+'[1]BG Trim ESP'!F53</f>
        <v>1041223</v>
      </c>
      <c r="G53" s="12">
        <f>+'[1]BG Trim ESP'!G53</f>
        <v>-1041223</v>
      </c>
      <c r="H53" s="14">
        <f>+'[1]BG Trim ESP'!H53</f>
        <v>-100</v>
      </c>
      <c r="I53" s="14"/>
      <c r="J53" s="12">
        <f>+'[1]BG Trim ESP'!J53</f>
        <v>0</v>
      </c>
      <c r="K53" s="12">
        <f>+'[1]BG Trim ESP'!K53</f>
        <v>52101</v>
      </c>
      <c r="L53" s="12">
        <f>+'[1]BG Trim ESP'!L53</f>
        <v>-52101</v>
      </c>
      <c r="M53" s="14">
        <f>+'[1]BG Trim ESP'!M53</f>
        <v>-100</v>
      </c>
    </row>
    <row r="54" spans="3:13" ht="14.25" customHeight="1" x14ac:dyDescent="0.25">
      <c r="D54" t="s">
        <v>20</v>
      </c>
      <c r="E54" s="12">
        <f>+'[1]BG Trim ESP'!E54</f>
        <v>397813</v>
      </c>
      <c r="F54" s="12">
        <f>+'[1]BG Trim ESP'!F54</f>
        <v>0</v>
      </c>
      <c r="G54" s="12">
        <f>+'[1]BG Trim ESP'!G54</f>
        <v>397813</v>
      </c>
      <c r="H54" s="14">
        <f>+'[1]BG Trim ESP'!H54</f>
        <v>0</v>
      </c>
      <c r="I54" s="14"/>
      <c r="J54" s="12">
        <f>+'[1]BG Trim ESP'!J54</f>
        <v>23302</v>
      </c>
      <c r="K54" s="12">
        <f>+'[1]BG Trim ESP'!K54</f>
        <v>0</v>
      </c>
      <c r="L54" s="12">
        <f>+'[1]BG Trim ESP'!L54</f>
        <v>23302</v>
      </c>
      <c r="M54" s="14">
        <f>+'[1]BG Trim ESP'!M54</f>
        <v>0</v>
      </c>
    </row>
    <row r="55" spans="3:13" ht="15.75" thickBot="1" x14ac:dyDescent="0.3">
      <c r="D55" t="s">
        <v>47</v>
      </c>
      <c r="E55" s="12">
        <f>+'[1]BG Trim ESP'!E55</f>
        <v>49663</v>
      </c>
      <c r="F55" s="12">
        <f>+'[1]BG Trim ESP'!F55</f>
        <v>35129</v>
      </c>
      <c r="G55" s="12">
        <f>+'[1]BG Trim ESP'!G55</f>
        <v>14534</v>
      </c>
      <c r="H55" s="14">
        <f>+'[1]BG Trim ESP'!H55</f>
        <v>41.4</v>
      </c>
      <c r="I55" s="14"/>
      <c r="J55" s="12">
        <f>+'[1]BG Trim ESP'!J55</f>
        <v>2909</v>
      </c>
      <c r="K55" s="12">
        <f>+'[1]BG Trim ESP'!K55</f>
        <v>1758</v>
      </c>
      <c r="L55" s="12">
        <f>+'[1]BG Trim ESP'!L55</f>
        <v>1151</v>
      </c>
      <c r="M55" s="14">
        <f>+'[1]BG Trim ESP'!M55</f>
        <v>65.5</v>
      </c>
    </row>
    <row r="56" spans="3:13" ht="15.75" thickBot="1" x14ac:dyDescent="0.3">
      <c r="D56" s="15" t="s">
        <v>48</v>
      </c>
      <c r="E56" s="16">
        <f>SUM(E47:E55)</f>
        <v>37793180</v>
      </c>
      <c r="F56" s="16">
        <f>SUM(F47:F55)</f>
        <v>54355337</v>
      </c>
      <c r="G56" s="16">
        <f>+'[1]BG Trim ESP'!G56</f>
        <v>-16562157</v>
      </c>
      <c r="H56" s="17">
        <f>+'[1]BG Trim ESP'!H56</f>
        <v>-30.5</v>
      </c>
      <c r="I56" s="17"/>
      <c r="J56" s="16">
        <f>SUM(J47:J55)</f>
        <v>2213751</v>
      </c>
      <c r="K56" s="16">
        <f>SUM(K47:K55)</f>
        <v>2719847</v>
      </c>
      <c r="L56" s="16">
        <f>+'[1]BG Trim ESP'!L56</f>
        <v>-506096</v>
      </c>
      <c r="M56" s="17">
        <f>+'[1]BG Trim ESP'!M56</f>
        <v>-18.600000000000001</v>
      </c>
    </row>
    <row r="57" spans="3:13" x14ac:dyDescent="0.25">
      <c r="E57" s="12"/>
      <c r="F57" s="12"/>
      <c r="G57" s="12"/>
      <c r="H57" s="12"/>
      <c r="I57" s="12"/>
      <c r="J57" s="12"/>
      <c r="K57" s="12"/>
      <c r="L57" s="12">
        <f>+'[1]BG Trim ESP'!L57</f>
        <v>0</v>
      </c>
      <c r="M57" s="12">
        <f>+'[1]BG Trim ESP'!M57</f>
        <v>0</v>
      </c>
    </row>
    <row r="58" spans="3:13" ht="15.75" thickBot="1" x14ac:dyDescent="0.3">
      <c r="C58" s="18" t="s">
        <v>49</v>
      </c>
      <c r="D58" s="19"/>
      <c r="E58" s="20">
        <f t="shared" ref="E58" si="0">+E44+E56</f>
        <v>82187059</v>
      </c>
      <c r="F58" s="20">
        <f>+F44+F56</f>
        <v>86624732</v>
      </c>
      <c r="G58" s="20">
        <f>+'[1]BG Trim ESP'!G58</f>
        <v>-4437673</v>
      </c>
      <c r="H58" s="21">
        <f>+'[1]BG Trim ESP'!H58</f>
        <v>-5.0999999999999996</v>
      </c>
      <c r="I58" s="21"/>
      <c r="J58" s="20">
        <f t="shared" ref="J58:K58" si="1">+J44+J56</f>
        <v>4814146</v>
      </c>
      <c r="K58" s="20">
        <f t="shared" si="1"/>
        <v>4334550</v>
      </c>
      <c r="L58" s="20">
        <f>+'[1]BG Trim ESP'!L58</f>
        <v>479596</v>
      </c>
      <c r="M58" s="21">
        <f>+'[1]BG Trim ESP'!M58</f>
        <v>11.1</v>
      </c>
    </row>
    <row r="59" spans="3:13" x14ac:dyDescent="0.25">
      <c r="C59" s="4"/>
      <c r="D59" s="4"/>
      <c r="E59" s="12"/>
      <c r="F59" s="12"/>
      <c r="G59" s="12"/>
      <c r="H59" s="12"/>
      <c r="I59" s="12"/>
      <c r="J59" s="12"/>
      <c r="K59" s="12"/>
      <c r="L59" s="12"/>
      <c r="M59" s="12"/>
    </row>
    <row r="60" spans="3:13" x14ac:dyDescent="0.25">
      <c r="D60" s="13" t="s">
        <v>50</v>
      </c>
      <c r="E60" s="12"/>
      <c r="F60" s="12"/>
      <c r="G60" s="12"/>
      <c r="H60" s="14"/>
      <c r="I60" s="14"/>
      <c r="J60" s="12"/>
      <c r="K60" s="12"/>
      <c r="L60" s="12"/>
      <c r="M60" s="14"/>
    </row>
    <row r="61" spans="3:13" x14ac:dyDescent="0.25">
      <c r="D61" t="s">
        <v>51</v>
      </c>
      <c r="E61" s="12">
        <f>+'[1]BG Trim ESP'!E68</f>
        <v>15952092</v>
      </c>
      <c r="F61" s="12">
        <f>+'[1]BG Trim ESP'!F68</f>
        <v>18578559</v>
      </c>
      <c r="G61" s="12">
        <f>+'[1]BG Trim ESP'!G68</f>
        <v>-2626467</v>
      </c>
      <c r="H61" s="14">
        <f>+'[1]BG Trim ESP'!H68</f>
        <v>-14.1</v>
      </c>
      <c r="I61" s="14"/>
      <c r="J61" s="12">
        <f>+'[1]BG Trim ESP'!J68</f>
        <v>934401</v>
      </c>
      <c r="K61" s="12">
        <f>+'[1]BG Trim ESP'!K68</f>
        <v>929639</v>
      </c>
      <c r="L61" s="12">
        <f>+'[1]BG Trim ESP'!L68</f>
        <v>4762</v>
      </c>
      <c r="M61" s="14">
        <f>+'[1]BG Trim ESP'!M68</f>
        <v>0.5</v>
      </c>
    </row>
    <row r="62" spans="3:13" ht="15.75" customHeight="1" x14ac:dyDescent="0.25">
      <c r="D62" t="s">
        <v>52</v>
      </c>
      <c r="E62" s="12">
        <f>+'[1]BG Trim ESP'!E69</f>
        <v>57759</v>
      </c>
      <c r="F62" s="12">
        <f>+'[1]BG Trim ESP'!F69</f>
        <v>8892</v>
      </c>
      <c r="G62" s="12">
        <f>+'[1]BG Trim ESP'!G69</f>
        <v>48867</v>
      </c>
      <c r="H62" s="14">
        <f>+'[1]BG Trim ESP'!H69</f>
        <v>549.6</v>
      </c>
      <c r="I62" s="14"/>
      <c r="J62" s="12">
        <f>+'[1]BG Trim ESP'!J69</f>
        <v>3383</v>
      </c>
      <c r="K62" s="12">
        <f>+'[1]BG Trim ESP'!K69</f>
        <v>445</v>
      </c>
      <c r="L62" s="12">
        <f>+'[1]BG Trim ESP'!L69</f>
        <v>2938</v>
      </c>
      <c r="M62" s="14">
        <f>+'[1]BG Trim ESP'!M69</f>
        <v>660.2</v>
      </c>
    </row>
    <row r="63" spans="3:13" ht="15.75" thickBot="1" x14ac:dyDescent="0.3">
      <c r="C63" s="18" t="s">
        <v>53</v>
      </c>
      <c r="D63" s="18"/>
      <c r="E63" s="20">
        <f>+'[1]BG Trim ESP'!E70</f>
        <v>16009851</v>
      </c>
      <c r="F63" s="20">
        <f>+'[1]BG Trim ESP'!F70</f>
        <v>18587451</v>
      </c>
      <c r="G63" s="20">
        <f>+'[1]BG Trim ESP'!G70</f>
        <v>-2577600</v>
      </c>
      <c r="H63" s="21">
        <f>+'[1]BG Trim ESP'!H70</f>
        <v>-13.9</v>
      </c>
      <c r="I63" s="21"/>
      <c r="J63" s="20">
        <f>+'[1]BG Trim ESP'!J70</f>
        <v>937784</v>
      </c>
      <c r="K63" s="20">
        <f>+'[1]BG Trim ESP'!K70</f>
        <v>930084</v>
      </c>
      <c r="L63" s="20">
        <f>+'[1]BG Trim ESP'!L70</f>
        <v>7700</v>
      </c>
      <c r="M63" s="21">
        <f>+'[1]BG Trim ESP'!M70</f>
        <v>0.8</v>
      </c>
    </row>
    <row r="64" spans="3:13" ht="15.75" thickBot="1" x14ac:dyDescent="0.3">
      <c r="C64" s="15" t="s">
        <v>54</v>
      </c>
      <c r="D64" s="15"/>
      <c r="E64" s="16">
        <f>+'[1]BG Trim ESP'!E71</f>
        <v>98196910</v>
      </c>
      <c r="F64" s="16">
        <f>+'[1]BG Trim ESP'!F71</f>
        <v>105212183</v>
      </c>
      <c r="G64" s="16">
        <f>+'[1]BG Trim ESP'!G71</f>
        <v>-7015273</v>
      </c>
      <c r="H64" s="17">
        <f>+'[1]BG Trim ESP'!H71</f>
        <v>-6.7</v>
      </c>
      <c r="I64" s="17"/>
      <c r="J64" s="16">
        <f>+'[1]BG Trim ESP'!J71</f>
        <v>5751930</v>
      </c>
      <c r="K64" s="16">
        <f>+'[1]BG Trim ESP'!K71</f>
        <v>5264634</v>
      </c>
      <c r="L64" s="16">
        <f>+'[1]BG Trim ESP'!L71</f>
        <v>487296</v>
      </c>
      <c r="M64" s="17">
        <f>+'[1]BG Trim ESP'!M71</f>
        <v>9.3000000000000007</v>
      </c>
    </row>
    <row r="65" spans="1:13" x14ac:dyDescent="0.25">
      <c r="E65" s="26"/>
      <c r="F65" s="26"/>
      <c r="G65" s="12"/>
      <c r="H65" s="12"/>
      <c r="I65" s="12"/>
      <c r="J65" s="26"/>
      <c r="K65" s="26"/>
      <c r="L65" s="12"/>
      <c r="M65" s="12"/>
    </row>
    <row r="66" spans="1:13" x14ac:dyDescent="0.25">
      <c r="E66" s="26"/>
      <c r="F66" s="26"/>
      <c r="G66" s="12"/>
      <c r="H66" s="12"/>
      <c r="I66" s="12"/>
      <c r="J66" s="26"/>
      <c r="K66" s="26"/>
      <c r="L66" s="12"/>
      <c r="M66" s="12"/>
    </row>
    <row r="67" spans="1:13" x14ac:dyDescent="0.25">
      <c r="C67" s="27"/>
      <c r="D67" s="28"/>
      <c r="E67" s="26"/>
      <c r="F67" s="26"/>
      <c r="G67" s="12"/>
      <c r="H67" s="12"/>
      <c r="I67" s="12"/>
      <c r="J67" s="26"/>
      <c r="K67" s="26"/>
      <c r="L67" s="12"/>
      <c r="M67" s="12"/>
    </row>
    <row r="68" spans="1:13" ht="40.5" customHeight="1" x14ac:dyDescent="0.25">
      <c r="C68" s="29" t="s">
        <v>55</v>
      </c>
      <c r="D68" s="29"/>
      <c r="E68" s="29"/>
      <c r="F68" s="29"/>
      <c r="G68" s="29"/>
      <c r="H68" s="29"/>
      <c r="I68" s="29"/>
      <c r="J68" s="29"/>
      <c r="K68" s="29"/>
      <c r="L68" s="12"/>
      <c r="M68" s="12"/>
    </row>
    <row r="69" spans="1:13" ht="5.0999999999999996" customHeight="1" x14ac:dyDescent="0.25"/>
    <row r="70" spans="1:13" ht="5.25" customHeight="1" x14ac:dyDescent="0.25">
      <c r="D70" s="28"/>
    </row>
    <row r="71" spans="1:13" ht="25.5" customHeight="1" x14ac:dyDescent="0.25">
      <c r="C71" s="30" t="s">
        <v>56</v>
      </c>
      <c r="D71" s="30"/>
      <c r="E71" s="30"/>
      <c r="F71" s="30"/>
      <c r="G71" s="30"/>
      <c r="H71" s="30"/>
      <c r="I71" s="30"/>
      <c r="J71" s="30"/>
      <c r="K71" s="30"/>
    </row>
    <row r="72" spans="1:13" x14ac:dyDescent="0.25">
      <c r="A72" s="31"/>
      <c r="B72" s="31"/>
      <c r="C72" s="31"/>
      <c r="D72" s="31"/>
    </row>
    <row r="73" spans="1:13" x14ac:dyDescent="0.25"/>
  </sheetData>
  <mergeCells count="6">
    <mergeCell ref="C71:K71"/>
    <mergeCell ref="E7:F7"/>
    <mergeCell ref="G7:H7"/>
    <mergeCell ref="J7:K7"/>
    <mergeCell ref="L7:M7"/>
    <mergeCell ref="C68:K68"/>
  </mergeCells>
  <pageMargins left="0.7" right="0.7" top="0.75" bottom="0.75" header="0.3" footer="0.3"/>
  <pageSetup scale="63" orientation="portrait" r:id="rId1"/>
  <headerFooter differentOddEven="1">
    <oddFooter>&amp;L_x000D_&amp;1#&amp;"Calibri"&amp;10&amp;K000000 Confidential Information</oddFooter>
    <evenHeader>&amp;CClassification: Confidential</evenHeader>
    <evenFooter>&amp;L_x000D_&amp;1#&amp;"Calibri"&amp;10&amp;K000000 Confidential Information&amp;CClassification: Confidential&amp;</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2C7EA-6E92-4CB9-BEEF-423660DABB03}">
  <sheetPr>
    <pageSetUpPr fitToPage="1"/>
  </sheetPr>
  <dimension ref="A4:AK35"/>
  <sheetViews>
    <sheetView showGridLines="0" tabSelected="1" zoomScale="80" zoomScaleNormal="80" workbookViewId="0">
      <selection activeCell="B85" sqref="A85:XFD1048576"/>
    </sheetView>
  </sheetViews>
  <sheetFormatPr defaultColWidth="9.140625" defaultRowHeight="15" x14ac:dyDescent="0.25"/>
  <cols>
    <col min="1" max="1" width="5.7109375" customWidth="1"/>
    <col min="2" max="2" width="2.7109375" customWidth="1"/>
    <col min="3" max="3" width="42.28515625" customWidth="1"/>
    <col min="4" max="4" width="12.140625" bestFit="1" customWidth="1"/>
    <col min="5" max="5" width="13" bestFit="1" customWidth="1"/>
    <col min="6" max="6" width="11.28515625" hidden="1" customWidth="1"/>
    <col min="7" max="7" width="7.42578125" hidden="1" customWidth="1"/>
    <col min="8" max="8" width="13.42578125" hidden="1" customWidth="1"/>
    <col min="9" max="9" width="12.28515625" hidden="1" customWidth="1"/>
    <col min="10" max="10" width="11.28515625" hidden="1" customWidth="1"/>
    <col min="11" max="11" width="7.42578125" hidden="1" customWidth="1"/>
    <col min="12" max="12" width="3.28515625" customWidth="1"/>
    <col min="13" max="14" width="13" bestFit="1" customWidth="1"/>
    <col min="15" max="15" width="9.5703125" hidden="1" customWidth="1"/>
    <col min="16" max="16" width="7.42578125" hidden="1" customWidth="1"/>
    <col min="17" max="18" width="12.140625" hidden="1" customWidth="1"/>
    <col min="19" max="19" width="9.5703125" hidden="1" customWidth="1"/>
    <col min="20" max="20" width="7.42578125" hidden="1" customWidth="1"/>
    <col min="21" max="21" width="9.140625" customWidth="1"/>
  </cols>
  <sheetData>
    <row r="4" spans="2:20" ht="23.25" x14ac:dyDescent="0.35">
      <c r="B4" s="1" t="s">
        <v>0</v>
      </c>
    </row>
    <row r="5" spans="2:20" ht="21.75" thickBot="1" x14ac:dyDescent="0.4">
      <c r="B5" s="2" t="s">
        <v>57</v>
      </c>
      <c r="C5" s="3"/>
      <c r="D5" s="3"/>
      <c r="E5" s="3"/>
      <c r="F5" s="3"/>
      <c r="G5" s="3"/>
      <c r="H5" s="3"/>
      <c r="I5" s="3"/>
      <c r="J5" s="3"/>
      <c r="K5" s="3"/>
      <c r="L5" s="3"/>
      <c r="M5" s="3"/>
      <c r="N5" s="3"/>
      <c r="O5" s="3"/>
      <c r="P5" s="3"/>
      <c r="Q5" s="3"/>
      <c r="R5" s="3"/>
      <c r="S5" s="3"/>
      <c r="T5" s="3"/>
    </row>
    <row r="6" spans="2:20" ht="15" customHeight="1" thickTop="1" x14ac:dyDescent="0.25">
      <c r="B6" s="4" t="s">
        <v>2</v>
      </c>
    </row>
    <row r="7" spans="2:20" x14ac:dyDescent="0.25">
      <c r="D7" s="5" t="s">
        <v>3</v>
      </c>
      <c r="E7" s="5"/>
      <c r="F7" s="5"/>
      <c r="G7" s="5"/>
      <c r="H7" s="5"/>
      <c r="I7" s="5"/>
      <c r="J7" s="6" t="s">
        <v>4</v>
      </c>
      <c r="K7" s="6"/>
      <c r="L7" s="7"/>
      <c r="M7" s="5" t="s">
        <v>5</v>
      </c>
      <c r="N7" s="5"/>
      <c r="O7" s="5"/>
      <c r="P7" s="5"/>
      <c r="Q7" s="5"/>
      <c r="R7" s="5"/>
      <c r="S7" s="6" t="s">
        <v>4</v>
      </c>
      <c r="T7" s="6"/>
    </row>
    <row r="8" spans="2:20" ht="18.75" thickBot="1" x14ac:dyDescent="0.4">
      <c r="B8" s="8"/>
      <c r="C8" s="8"/>
      <c r="D8" s="9" t="s">
        <v>58</v>
      </c>
      <c r="E8" s="9" t="s">
        <v>59</v>
      </c>
      <c r="F8" s="10" t="s">
        <v>8</v>
      </c>
      <c r="G8" s="10" t="s">
        <v>9</v>
      </c>
      <c r="H8" s="9" t="s">
        <v>60</v>
      </c>
      <c r="I8" s="9" t="s">
        <v>61</v>
      </c>
      <c r="J8" s="10" t="s">
        <v>8</v>
      </c>
      <c r="K8" s="10" t="s">
        <v>9</v>
      </c>
      <c r="L8" s="10"/>
      <c r="M8" s="9" t="str">
        <f>+D8</f>
        <v>II Quarter 23</v>
      </c>
      <c r="N8" s="9" t="str">
        <f>+E8</f>
        <v>II Quarter 22</v>
      </c>
      <c r="O8" s="10" t="s">
        <v>8</v>
      </c>
      <c r="P8" s="10" t="s">
        <v>9</v>
      </c>
      <c r="Q8" s="9" t="s">
        <v>62</v>
      </c>
      <c r="R8" s="9" t="s">
        <v>63</v>
      </c>
      <c r="S8" s="10" t="s">
        <v>8</v>
      </c>
      <c r="T8" s="10" t="s">
        <v>9</v>
      </c>
    </row>
    <row r="9" spans="2:20" ht="15.75" thickTop="1" x14ac:dyDescent="0.25">
      <c r="B9" s="13"/>
      <c r="D9" s="12"/>
      <c r="E9" s="12"/>
      <c r="F9" s="12"/>
      <c r="G9" s="12"/>
      <c r="H9" s="12"/>
      <c r="I9" s="12"/>
      <c r="J9" s="12"/>
      <c r="K9" s="12"/>
      <c r="L9" s="12"/>
      <c r="M9" s="12"/>
      <c r="N9" s="12"/>
      <c r="O9" s="12"/>
      <c r="P9" s="12"/>
      <c r="Q9" s="12"/>
      <c r="R9" s="12"/>
      <c r="S9" s="12"/>
      <c r="T9" s="12"/>
    </row>
    <row r="10" spans="2:20" x14ac:dyDescent="0.25">
      <c r="B10" t="s">
        <v>64</v>
      </c>
      <c r="D10" s="12">
        <f>+'[1]ER Trim ESP'!D10</f>
        <v>37959440</v>
      </c>
      <c r="E10" s="12">
        <f>+'[1]ER Trim ESP'!E10</f>
        <v>37482798</v>
      </c>
      <c r="F10" s="12">
        <f>+'[1]ER Trim ESP'!F10</f>
        <v>476642</v>
      </c>
      <c r="G10" s="14">
        <f>+'[1]ER Trim ESP'!G10</f>
        <v>1.3</v>
      </c>
      <c r="H10" s="12">
        <f>+'[1]ER Trim ESP'!H10</f>
        <v>75176857</v>
      </c>
      <c r="I10" s="12">
        <f>+'[1]ER Trim ESP'!I10</f>
        <v>72611054</v>
      </c>
      <c r="J10" s="12">
        <f>+'[1]ER Trim ESP'!J10</f>
        <v>2565803</v>
      </c>
      <c r="K10" s="14">
        <f>+'[1]ER Trim ESP'!K10</f>
        <v>3.5</v>
      </c>
      <c r="L10" s="14"/>
      <c r="M10" s="12">
        <f>+'[1]ER Trim ESP'!M10</f>
        <v>2143365</v>
      </c>
      <c r="N10" s="12">
        <f>+'[1]ER Trim ESP'!N10</f>
        <v>1870420</v>
      </c>
      <c r="O10" s="12">
        <f>+'[1]ER Trim ESP'!O10</f>
        <v>272945</v>
      </c>
      <c r="P10" s="14">
        <f>+'[1]ER Trim ESP'!P10</f>
        <v>14.6</v>
      </c>
      <c r="Q10" s="12">
        <f>+'[1]ER Trim ESP'!Q10</f>
        <v>4134417</v>
      </c>
      <c r="R10" s="12">
        <f>+'[1]ER Trim ESP'!R10</f>
        <v>3581753</v>
      </c>
      <c r="S10" s="12">
        <f>+'[1]ER Trim ESP'!S10</f>
        <v>552664</v>
      </c>
      <c r="T10" s="14">
        <f>+'[1]ER Trim ESP'!T10</f>
        <v>15.4</v>
      </c>
    </row>
    <row r="11" spans="2:20" ht="15.75" thickBot="1" x14ac:dyDescent="0.3">
      <c r="B11" s="24" t="s">
        <v>65</v>
      </c>
      <c r="C11" s="24"/>
      <c r="D11" s="25">
        <f>+'[1]ER Trim ESP'!D11</f>
        <v>-26567529</v>
      </c>
      <c r="E11" s="25">
        <f>+'[1]ER Trim ESP'!E11</f>
        <v>-27738215</v>
      </c>
      <c r="F11" s="25">
        <f>+'[1]ER Trim ESP'!F11</f>
        <v>1170686</v>
      </c>
      <c r="G11" s="32">
        <f>+'[1]ER Trim ESP'!G11</f>
        <v>-4.2</v>
      </c>
      <c r="H11" s="25">
        <f>+'[1]ER Trim ESP'!H11</f>
        <v>-53419193</v>
      </c>
      <c r="I11" s="25">
        <f>+'[1]ER Trim ESP'!I11</f>
        <v>-53410575</v>
      </c>
      <c r="J11" s="25">
        <f>+'[1]ER Trim ESP'!J11</f>
        <v>-8618</v>
      </c>
      <c r="K11" s="32">
        <f>+'[1]ER Trim ESP'!K11</f>
        <v>0</v>
      </c>
      <c r="L11" s="32"/>
      <c r="M11" s="25">
        <f>+'[1]ER Trim ESP'!M11</f>
        <v>-1500298</v>
      </c>
      <c r="N11" s="25">
        <f>+'[1]ER Trim ESP'!N11</f>
        <v>-1384151</v>
      </c>
      <c r="O11" s="25">
        <f>+'[1]ER Trim ESP'!O11</f>
        <v>-116147</v>
      </c>
      <c r="P11" s="32">
        <f>+'[1]ER Trim ESP'!P11</f>
        <v>8.4</v>
      </c>
      <c r="Q11" s="25">
        <f>+'[1]ER Trim ESP'!Q11</f>
        <v>-2936678</v>
      </c>
      <c r="R11" s="25">
        <f>+'[1]ER Trim ESP'!R11</f>
        <v>-2634811</v>
      </c>
      <c r="S11" s="25">
        <f>+'[1]ER Trim ESP'!S11</f>
        <v>-301867</v>
      </c>
      <c r="T11" s="32">
        <f>+'[1]ER Trim ESP'!T11</f>
        <v>11.5</v>
      </c>
    </row>
    <row r="12" spans="2:20" x14ac:dyDescent="0.25">
      <c r="B12" s="4" t="s">
        <v>66</v>
      </c>
      <c r="C12" s="4"/>
      <c r="D12" s="22">
        <f>+'[1]ER Trim ESP'!D12</f>
        <v>11391911</v>
      </c>
      <c r="E12" s="22">
        <f>+'[1]ER Trim ESP'!E12</f>
        <v>9744583</v>
      </c>
      <c r="F12" s="22">
        <f>+'[1]ER Trim ESP'!F12</f>
        <v>1647328</v>
      </c>
      <c r="G12" s="23">
        <f>+'[1]ER Trim ESP'!G12</f>
        <v>16.899999999999999</v>
      </c>
      <c r="H12" s="22">
        <f>+'[1]ER Trim ESP'!H12</f>
        <v>21757664</v>
      </c>
      <c r="I12" s="22">
        <f>+'[1]ER Trim ESP'!I12</f>
        <v>19200479</v>
      </c>
      <c r="J12" s="22">
        <f>+'[1]ER Trim ESP'!J12</f>
        <v>2557185</v>
      </c>
      <c r="K12" s="23">
        <f>+'[1]ER Trim ESP'!K12</f>
        <v>13.3</v>
      </c>
      <c r="L12" s="23"/>
      <c r="M12" s="22">
        <f>+'[1]ER Trim ESP'!M12</f>
        <v>643067</v>
      </c>
      <c r="N12" s="22">
        <f>+'[1]ER Trim ESP'!N12</f>
        <v>486269</v>
      </c>
      <c r="O12" s="22">
        <f>+'[1]ER Trim ESP'!O12</f>
        <v>156798</v>
      </c>
      <c r="P12" s="23">
        <f>+'[1]ER Trim ESP'!P12</f>
        <v>32.200000000000003</v>
      </c>
      <c r="Q12" s="22">
        <f>+'[1]ER Trim ESP'!Q12</f>
        <v>1197739</v>
      </c>
      <c r="R12" s="22">
        <f>+'[1]ER Trim ESP'!R12</f>
        <v>946942</v>
      </c>
      <c r="S12" s="22">
        <f>+'[1]ER Trim ESP'!S12</f>
        <v>250797</v>
      </c>
      <c r="T12" s="23">
        <f>+'[1]ER Trim ESP'!T12</f>
        <v>26.5</v>
      </c>
    </row>
    <row r="13" spans="2:20" x14ac:dyDescent="0.25">
      <c r="B13" s="4"/>
      <c r="C13" s="4"/>
      <c r="D13" s="22"/>
      <c r="E13" s="22"/>
      <c r="F13" s="22"/>
      <c r="G13" s="23"/>
      <c r="H13" s="22"/>
      <c r="I13" s="22"/>
      <c r="J13" s="22"/>
      <c r="K13" s="23"/>
      <c r="L13" s="23"/>
      <c r="M13" s="22"/>
      <c r="N13" s="22"/>
      <c r="O13" s="22"/>
      <c r="P13" s="23"/>
      <c r="Q13" s="22"/>
      <c r="R13" s="22"/>
      <c r="S13" s="22"/>
      <c r="T13" s="23"/>
    </row>
    <row r="14" spans="2:20" x14ac:dyDescent="0.25">
      <c r="B14" t="s">
        <v>67</v>
      </c>
      <c r="D14" s="12">
        <f>+'[1]ER Trim ESP'!D14</f>
        <v>-6433887</v>
      </c>
      <c r="E14" s="12">
        <f>+'[1]ER Trim ESP'!E14</f>
        <v>-5799941</v>
      </c>
      <c r="F14" s="12">
        <f>+'[1]ER Trim ESP'!F14</f>
        <v>-633946</v>
      </c>
      <c r="G14" s="14">
        <f>+'[1]ER Trim ESP'!G14</f>
        <v>10.9</v>
      </c>
      <c r="H14" s="12">
        <f>+'[1]ER Trim ESP'!H14</f>
        <v>-12419092</v>
      </c>
      <c r="I14" s="12">
        <f>+'[1]ER Trim ESP'!I14</f>
        <v>-11356966</v>
      </c>
      <c r="J14" s="12">
        <f>+'[1]ER Trim ESP'!J14</f>
        <v>-1062126</v>
      </c>
      <c r="K14" s="14">
        <f>+'[1]ER Trim ESP'!K14</f>
        <v>9.4</v>
      </c>
      <c r="L14" s="14"/>
      <c r="M14" s="12">
        <f>+'[1]ER Trim ESP'!M14</f>
        <v>-363052</v>
      </c>
      <c r="N14" s="12">
        <f>+'[1]ER Trim ESP'!N14</f>
        <v>-289407</v>
      </c>
      <c r="O14" s="12">
        <f>+'[1]ER Trim ESP'!O14</f>
        <v>-73645</v>
      </c>
      <c r="P14" s="14">
        <f>+'[1]ER Trim ESP'!P14</f>
        <v>25.4</v>
      </c>
      <c r="Q14" s="12">
        <f>+'[1]ER Trim ESP'!Q14</f>
        <v>-683374</v>
      </c>
      <c r="R14" s="12">
        <f>+'[1]ER Trim ESP'!R14</f>
        <v>-560144</v>
      </c>
      <c r="S14" s="12">
        <f>+'[1]ER Trim ESP'!S14</f>
        <v>-123230</v>
      </c>
      <c r="T14" s="14">
        <f>+'[1]ER Trim ESP'!T14</f>
        <v>22</v>
      </c>
    </row>
    <row r="15" spans="2:20" x14ac:dyDescent="0.25">
      <c r="B15" t="s">
        <v>68</v>
      </c>
      <c r="D15" s="12">
        <f>+'[1]ER Trim ESP'!D15</f>
        <v>-1907419</v>
      </c>
      <c r="E15" s="12">
        <f>+'[1]ER Trim ESP'!E15</f>
        <v>-1538256</v>
      </c>
      <c r="F15" s="12">
        <f>+'[1]ER Trim ESP'!F15</f>
        <v>-369163</v>
      </c>
      <c r="G15" s="14">
        <f>+'[1]ER Trim ESP'!G15</f>
        <v>24</v>
      </c>
      <c r="H15" s="12">
        <f>+'[1]ER Trim ESP'!H15</f>
        <v>-3689885</v>
      </c>
      <c r="I15" s="12">
        <f>+'[1]ER Trim ESP'!I15</f>
        <v>-3185592</v>
      </c>
      <c r="J15" s="12">
        <f>+'[1]ER Trim ESP'!J15</f>
        <v>-504293</v>
      </c>
      <c r="K15" s="14">
        <f>+'[1]ER Trim ESP'!K15</f>
        <v>15.8</v>
      </c>
      <c r="L15" s="14"/>
      <c r="M15" s="12">
        <f>+'[1]ER Trim ESP'!M15</f>
        <v>-107299</v>
      </c>
      <c r="N15" s="12">
        <f>+'[1]ER Trim ESP'!N15</f>
        <v>-76753</v>
      </c>
      <c r="O15" s="12">
        <f>+'[1]ER Trim ESP'!O15</f>
        <v>-30546</v>
      </c>
      <c r="P15" s="14">
        <f>+'[1]ER Trim ESP'!P15</f>
        <v>39.799999999999997</v>
      </c>
      <c r="Q15" s="12">
        <f>+'[1]ER Trim ESP'!Q15</f>
        <v>-202667</v>
      </c>
      <c r="R15" s="12">
        <f>+'[1]ER Trim ESP'!R15</f>
        <v>-157041</v>
      </c>
      <c r="S15" s="12">
        <f>+'[1]ER Trim ESP'!S15</f>
        <v>-45626</v>
      </c>
      <c r="T15" s="14">
        <f>+'[1]ER Trim ESP'!T15</f>
        <v>29.1</v>
      </c>
    </row>
    <row r="16" spans="2:20" ht="15.75" thickBot="1" x14ac:dyDescent="0.3">
      <c r="B16" s="24" t="s">
        <v>69</v>
      </c>
      <c r="C16" s="24"/>
      <c r="D16" s="25">
        <f>+'[1]ER Trim ESP'!D16</f>
        <v>-167213</v>
      </c>
      <c r="E16" s="25">
        <f>+'[1]ER Trim ESP'!E16</f>
        <v>-79438</v>
      </c>
      <c r="F16" s="25">
        <f>+'[1]ER Trim ESP'!F16</f>
        <v>-87775</v>
      </c>
      <c r="G16" s="32">
        <f>+'[1]ER Trim ESP'!G16</f>
        <v>110.5</v>
      </c>
      <c r="H16" s="25">
        <f>+'[1]ER Trim ESP'!H16</f>
        <v>-183455</v>
      </c>
      <c r="I16" s="25">
        <f>+'[1]ER Trim ESP'!I16</f>
        <v>-33860</v>
      </c>
      <c r="J16" s="25">
        <f>+'[1]ER Trim ESP'!J16</f>
        <v>-149595</v>
      </c>
      <c r="K16" s="32">
        <f>+'[1]ER Trim ESP'!K16</f>
        <v>441.8</v>
      </c>
      <c r="L16" s="32"/>
      <c r="M16" s="25">
        <f>+'[1]ER Trim ESP'!M16</f>
        <v>-9696</v>
      </c>
      <c r="N16" s="25">
        <f>+'[1]ER Trim ESP'!N16</f>
        <v>-3965</v>
      </c>
      <c r="O16" s="25">
        <f>+'[1]ER Trim ESP'!O16</f>
        <v>-5731</v>
      </c>
      <c r="P16" s="32">
        <f>+'[1]ER Trim ESP'!P16</f>
        <v>144.5</v>
      </c>
      <c r="Q16" s="25">
        <f>+'[1]ER Trim ESP'!Q16</f>
        <v>-10586</v>
      </c>
      <c r="R16" s="25">
        <f>+'[1]ER Trim ESP'!R16</f>
        <v>-1754</v>
      </c>
      <c r="S16" s="25">
        <f>+'[1]ER Trim ESP'!S16</f>
        <v>-8832</v>
      </c>
      <c r="T16" s="32">
        <f>+'[1]ER Trim ESP'!T16</f>
        <v>503.5</v>
      </c>
    </row>
    <row r="17" spans="2:20" x14ac:dyDescent="0.25">
      <c r="B17" s="4" t="s">
        <v>70</v>
      </c>
      <c r="C17" s="4"/>
      <c r="D17" s="22">
        <f>+'[1]ER Trim ESP'!D17</f>
        <v>2883392</v>
      </c>
      <c r="E17" s="22">
        <f>+'[1]ER Trim ESP'!E17</f>
        <v>2326948</v>
      </c>
      <c r="F17" s="22">
        <f>+'[1]ER Trim ESP'!F17</f>
        <v>556444</v>
      </c>
      <c r="G17" s="23">
        <f>+'[1]ER Trim ESP'!G17</f>
        <v>23.9</v>
      </c>
      <c r="H17" s="22">
        <f>+'[1]ER Trim ESP'!H17</f>
        <v>5465232</v>
      </c>
      <c r="I17" s="22">
        <f>+'[1]ER Trim ESP'!I17</f>
        <v>4624061</v>
      </c>
      <c r="J17" s="22">
        <f>+'[1]ER Trim ESP'!J17</f>
        <v>841171</v>
      </c>
      <c r="K17" s="23">
        <f>+'[1]ER Trim ESP'!K17</f>
        <v>18.2</v>
      </c>
      <c r="L17" s="23"/>
      <c r="M17" s="22">
        <f>+'[1]ER Trim ESP'!M17</f>
        <v>163020</v>
      </c>
      <c r="N17" s="22">
        <f>+'[1]ER Trim ESP'!N17</f>
        <v>116144</v>
      </c>
      <c r="O17" s="22">
        <f>+'[1]ER Trim ESP'!O17</f>
        <v>46876</v>
      </c>
      <c r="P17" s="23">
        <f>+'[1]ER Trim ESP'!P17</f>
        <v>40.4</v>
      </c>
      <c r="Q17" s="22">
        <f>+'[1]ER Trim ESP'!Q17</f>
        <v>301112</v>
      </c>
      <c r="R17" s="22">
        <f>+'[1]ER Trim ESP'!R17</f>
        <v>228003</v>
      </c>
      <c r="S17" s="22">
        <f>+'[1]ER Trim ESP'!S17</f>
        <v>73109</v>
      </c>
      <c r="T17" s="23">
        <f>+'[1]ER Trim ESP'!T17</f>
        <v>32.1</v>
      </c>
    </row>
    <row r="18" spans="2:20" x14ac:dyDescent="0.25">
      <c r="B18" s="4"/>
      <c r="C18" s="4"/>
      <c r="D18" s="4"/>
      <c r="E18" s="22"/>
      <c r="F18" s="4"/>
      <c r="G18" s="4"/>
      <c r="H18" s="4"/>
      <c r="I18" s="4"/>
      <c r="J18" s="4"/>
      <c r="K18" s="4"/>
      <c r="L18" s="4"/>
      <c r="M18" s="4"/>
      <c r="N18" s="4"/>
      <c r="O18" s="4"/>
      <c r="P18" s="4"/>
      <c r="Q18" s="4"/>
      <c r="R18" s="4"/>
      <c r="S18" s="4"/>
      <c r="T18" s="4"/>
    </row>
    <row r="19" spans="2:20" x14ac:dyDescent="0.25">
      <c r="B19" t="s">
        <v>71</v>
      </c>
      <c r="D19" s="12">
        <f>+'[1]ER Trim ESP'!D19</f>
        <v>88061</v>
      </c>
      <c r="E19" s="12">
        <f>+'[1]ER Trim ESP'!E19</f>
        <v>62269</v>
      </c>
      <c r="F19" s="12">
        <f>+'[1]ER Trim ESP'!F19</f>
        <v>25792</v>
      </c>
      <c r="G19" s="14">
        <f>+'[1]ER Trim ESP'!G19</f>
        <v>41.4</v>
      </c>
      <c r="H19" s="12">
        <f>+'[1]ER Trim ESP'!H19</f>
        <v>189346</v>
      </c>
      <c r="I19" s="12">
        <f>+'[1]ER Trim ESP'!I19</f>
        <v>114986</v>
      </c>
      <c r="J19" s="12">
        <f>+'[1]ER Trim ESP'!J19</f>
        <v>74360</v>
      </c>
      <c r="K19" s="14">
        <f>+'[1]ER Trim ESP'!K19</f>
        <v>64.7</v>
      </c>
      <c r="L19" s="14"/>
      <c r="M19" s="12">
        <f>+'[1]ER Trim ESP'!M19</f>
        <v>4987</v>
      </c>
      <c r="N19" s="12">
        <f>+'[1]ER Trim ESP'!N19</f>
        <v>3110</v>
      </c>
      <c r="O19" s="12">
        <f>+'[1]ER Trim ESP'!O19</f>
        <v>1877</v>
      </c>
      <c r="P19" s="14">
        <f>+'[1]ER Trim ESP'!P19</f>
        <v>60.4</v>
      </c>
      <c r="Q19" s="12">
        <f>+'[1]ER Trim ESP'!Q19</f>
        <v>10409</v>
      </c>
      <c r="R19" s="12">
        <f>+'[1]ER Trim ESP'!R19</f>
        <v>5678</v>
      </c>
      <c r="S19" s="12">
        <f>+'[1]ER Trim ESP'!S19</f>
        <v>4731</v>
      </c>
      <c r="T19" s="14">
        <f>+'[1]ER Trim ESP'!T19</f>
        <v>83.3</v>
      </c>
    </row>
    <row r="20" spans="2:20" x14ac:dyDescent="0.25">
      <c r="B20" t="s">
        <v>72</v>
      </c>
      <c r="D20" s="12">
        <f>+'[1]ER Trim ESP'!D20</f>
        <v>-804492</v>
      </c>
      <c r="E20" s="12">
        <f>+'[1]ER Trim ESP'!E20</f>
        <v>-645911</v>
      </c>
      <c r="F20" s="12">
        <f>+'[1]ER Trim ESP'!F20</f>
        <v>-158581</v>
      </c>
      <c r="G20" s="14">
        <f>+'[1]ER Trim ESP'!G20</f>
        <v>24.6</v>
      </c>
      <c r="H20" s="12">
        <f>+'[1]ER Trim ESP'!H20</f>
        <v>-1442947</v>
      </c>
      <c r="I20" s="12">
        <f>+'[1]ER Trim ESP'!I20</f>
        <v>-1297584</v>
      </c>
      <c r="J20" s="12">
        <f>+'[1]ER Trim ESP'!J20</f>
        <v>-145363</v>
      </c>
      <c r="K20" s="14">
        <f>+'[1]ER Trim ESP'!K20</f>
        <v>11.2</v>
      </c>
      <c r="L20" s="14"/>
      <c r="M20" s="12">
        <f>+'[1]ER Trim ESP'!M20</f>
        <v>-45492</v>
      </c>
      <c r="N20" s="12">
        <f>+'[1]ER Trim ESP'!N20</f>
        <v>-32229</v>
      </c>
      <c r="O20" s="12">
        <f>+'[1]ER Trim ESP'!O20</f>
        <v>-13263</v>
      </c>
      <c r="P20" s="14">
        <f>+'[1]ER Trim ESP'!P20</f>
        <v>41.2</v>
      </c>
      <c r="Q20" s="12">
        <f>+'[1]ER Trim ESP'!Q20</f>
        <v>-79625</v>
      </c>
      <c r="R20" s="12">
        <f>+'[1]ER Trim ESP'!R20</f>
        <v>-63977</v>
      </c>
      <c r="S20" s="12">
        <f>+'[1]ER Trim ESP'!S20</f>
        <v>-15648</v>
      </c>
      <c r="T20" s="14">
        <f>+'[1]ER Trim ESP'!T20</f>
        <v>24.5</v>
      </c>
    </row>
    <row r="21" spans="2:20" ht="15.75" thickBot="1" x14ac:dyDescent="0.3">
      <c r="B21" s="24" t="s">
        <v>73</v>
      </c>
      <c r="C21" s="24"/>
      <c r="D21" s="25">
        <f>+'[1]ER Trim ESP'!D21</f>
        <v>-1095921</v>
      </c>
      <c r="E21" s="25">
        <f>+'[1]ER Trim ESP'!E21</f>
        <v>-85663</v>
      </c>
      <c r="F21" s="25">
        <f>+'[1]ER Trim ESP'!F21</f>
        <v>-1010258</v>
      </c>
      <c r="G21" s="32">
        <f>+'[1]ER Trim ESP'!G21</f>
        <v>1179.3</v>
      </c>
      <c r="H21" s="25">
        <f>+'[1]ER Trim ESP'!H21</f>
        <v>-1876310</v>
      </c>
      <c r="I21" s="25">
        <f>+'[1]ER Trim ESP'!I21</f>
        <v>-123445</v>
      </c>
      <c r="J21" s="25">
        <f>+'[1]ER Trim ESP'!J21</f>
        <v>-1752865</v>
      </c>
      <c r="K21" s="32">
        <f>+'[1]ER Trim ESP'!K21</f>
        <v>1420</v>
      </c>
      <c r="L21" s="32"/>
      <c r="M21" s="25">
        <f>+'[1]ER Trim ESP'!M21</f>
        <v>-62157</v>
      </c>
      <c r="N21" s="25">
        <f>+'[1]ER Trim ESP'!N21</f>
        <v>-4244</v>
      </c>
      <c r="O21" s="25">
        <f>+'[1]ER Trim ESP'!O21</f>
        <v>-57913</v>
      </c>
      <c r="P21" s="32">
        <f>+'[1]ER Trim ESP'!P21</f>
        <v>1364.6</v>
      </c>
      <c r="Q21" s="25">
        <f>+'[1]ER Trim ESP'!Q21</f>
        <v>-103943</v>
      </c>
      <c r="R21" s="25">
        <f>+'[1]ER Trim ESP'!R21</f>
        <v>-6066</v>
      </c>
      <c r="S21" s="25">
        <f>+'[1]ER Trim ESP'!S21</f>
        <v>-97877</v>
      </c>
      <c r="T21" s="32">
        <f>+'[1]ER Trim ESP'!T21</f>
        <v>1613.5</v>
      </c>
    </row>
    <row r="22" spans="2:20" x14ac:dyDescent="0.25">
      <c r="B22" s="4" t="s">
        <v>74</v>
      </c>
      <c r="C22" s="4"/>
      <c r="D22" s="22">
        <f>+'[1]ER Trim ESP'!D23</f>
        <v>1071040</v>
      </c>
      <c r="E22" s="22">
        <f>+'[1]ER Trim ESP'!E23</f>
        <v>1657643</v>
      </c>
      <c r="F22" s="22">
        <f>+'[1]ER Trim ESP'!F23</f>
        <v>-586603</v>
      </c>
      <c r="G22" s="22">
        <f>+'[1]ER Trim ESP'!G23</f>
        <v>-35</v>
      </c>
      <c r="H22" s="22">
        <f>+'[1]ER Trim ESP'!H23</f>
        <v>2335321</v>
      </c>
      <c r="I22" s="22">
        <f>+'[1]ER Trim ESP'!I23</f>
        <v>3318018</v>
      </c>
      <c r="J22" s="22">
        <f>+'[1]ER Trim ESP'!J23</f>
        <v>-982697</v>
      </c>
      <c r="K22" s="23">
        <f>+'[1]ER Trim ESP'!K23</f>
        <v>-29.6</v>
      </c>
      <c r="L22" s="23"/>
      <c r="M22" s="22">
        <f>+'[1]ER Trim ESP'!M23</f>
        <v>60358</v>
      </c>
      <c r="N22" s="22">
        <f>+'[1]ER Trim ESP'!N23</f>
        <v>82781</v>
      </c>
      <c r="O22" s="22">
        <f>+'[1]ER Trim ESP'!O23</f>
        <v>-22423</v>
      </c>
      <c r="P22" s="23">
        <f>+'[1]ER Trim ESP'!P23</f>
        <v>-27.1</v>
      </c>
      <c r="Q22" s="22">
        <f>+'[1]ER Trim ESP'!Q23</f>
        <v>127953</v>
      </c>
      <c r="R22" s="22">
        <f>+'[1]ER Trim ESP'!R23</f>
        <v>163638</v>
      </c>
      <c r="S22" s="22">
        <f>+'[1]ER Trim ESP'!S23</f>
        <v>-35685</v>
      </c>
      <c r="T22" s="23">
        <f>+'[1]ER Trim ESP'!T23</f>
        <v>-21.8</v>
      </c>
    </row>
    <row r="23" spans="2:20" x14ac:dyDescent="0.25">
      <c r="B23" s="4"/>
      <c r="C23" s="4"/>
      <c r="D23" s="4"/>
      <c r="E23" s="4"/>
      <c r="F23" s="4"/>
      <c r="G23" s="4"/>
      <c r="H23" s="4"/>
      <c r="I23" s="4"/>
      <c r="J23" s="4"/>
      <c r="K23" s="4"/>
      <c r="L23" s="4"/>
      <c r="M23" s="4"/>
      <c r="N23" s="4"/>
      <c r="O23" s="4"/>
      <c r="P23" s="4"/>
      <c r="Q23" s="4"/>
      <c r="R23" s="4"/>
      <c r="S23" s="4"/>
      <c r="T23" s="4"/>
    </row>
    <row r="24" spans="2:20" ht="15.75" thickBot="1" x14ac:dyDescent="0.3">
      <c r="B24" s="24" t="s">
        <v>75</v>
      </c>
      <c r="C24" s="24"/>
      <c r="D24" s="25">
        <f>+'[1]ER Trim ESP'!D25</f>
        <v>-1134803</v>
      </c>
      <c r="E24" s="25">
        <f>+'[1]ER Trim ESP'!E25</f>
        <v>-1315801</v>
      </c>
      <c r="F24" s="25">
        <f>+'[1]ER Trim ESP'!F25</f>
        <v>180998</v>
      </c>
      <c r="G24" s="32">
        <f>+'[1]ER Trim ESP'!G25</f>
        <v>-13.8</v>
      </c>
      <c r="H24" s="25">
        <f>+'[1]ER Trim ESP'!H25</f>
        <v>-2505889</v>
      </c>
      <c r="I24" s="25">
        <f>+'[1]ER Trim ESP'!I25</f>
        <v>-2041835</v>
      </c>
      <c r="J24" s="25">
        <f>+'[1]ER Trim ESP'!J25</f>
        <v>-464054</v>
      </c>
      <c r="K24" s="32">
        <f>+'[1]ER Trim ESP'!K25</f>
        <v>22.7</v>
      </c>
      <c r="L24" s="32"/>
      <c r="M24" s="25">
        <f>+'[1]ER Trim ESP'!M25</f>
        <v>-64133</v>
      </c>
      <c r="N24" s="25">
        <f>+'[1]ER Trim ESP'!N25</f>
        <v>-65611</v>
      </c>
      <c r="O24" s="25">
        <f>+'[1]ER Trim ESP'!O25</f>
        <v>1478</v>
      </c>
      <c r="P24" s="32">
        <f>+'[1]ER Trim ESP'!P25</f>
        <v>-2.2999999999999998</v>
      </c>
      <c r="Q24" s="25">
        <f>+'[1]ER Trim ESP'!Q25</f>
        <v>-137386</v>
      </c>
      <c r="R24" s="25">
        <f>+'[1]ER Trim ESP'!R25</f>
        <v>-100993</v>
      </c>
      <c r="S24" s="25">
        <f>+'[1]ER Trim ESP'!S25</f>
        <v>-36393</v>
      </c>
      <c r="T24" s="32">
        <f>+'[1]ER Trim ESP'!T25</f>
        <v>36</v>
      </c>
    </row>
    <row r="25" spans="2:20" x14ac:dyDescent="0.25">
      <c r="B25" s="4" t="s">
        <v>76</v>
      </c>
      <c r="C25" s="4"/>
      <c r="D25" s="22">
        <f>+'[1]ER Trim ESP'!D26</f>
        <v>-63763</v>
      </c>
      <c r="E25" s="22">
        <f>+'[1]ER Trim ESP'!E26</f>
        <v>341842</v>
      </c>
      <c r="F25" s="22">
        <f>+'[1]ER Trim ESP'!F26</f>
        <v>-405605</v>
      </c>
      <c r="G25" s="23">
        <f>+'[1]ER Trim ESP'!G26</f>
        <v>-118.7</v>
      </c>
      <c r="H25" s="22">
        <f>+'[1]ER Trim ESP'!H26</f>
        <v>-170568</v>
      </c>
      <c r="I25" s="22">
        <f>+'[1]ER Trim ESP'!I26</f>
        <v>1276183</v>
      </c>
      <c r="J25" s="22">
        <f>+'[1]ER Trim ESP'!J26</f>
        <v>-1446751</v>
      </c>
      <c r="K25" s="23">
        <f>+'[1]ER Trim ESP'!K26</f>
        <v>-113.4</v>
      </c>
      <c r="L25" s="23"/>
      <c r="M25" s="22">
        <f>+'[1]ER Trim ESP'!M26</f>
        <v>-3775</v>
      </c>
      <c r="N25" s="22">
        <f>+'[1]ER Trim ESP'!N26</f>
        <v>17170</v>
      </c>
      <c r="O25" s="22">
        <f>+'[1]ER Trim ESP'!O26</f>
        <v>-20945</v>
      </c>
      <c r="P25" s="23">
        <f>+'[1]ER Trim ESP'!P26</f>
        <v>-122</v>
      </c>
      <c r="Q25" s="22">
        <f>+'[1]ER Trim ESP'!Q26</f>
        <v>-9433</v>
      </c>
      <c r="R25" s="22">
        <f>+'[1]ER Trim ESP'!R26</f>
        <v>62645</v>
      </c>
      <c r="S25" s="22">
        <f>+'[1]ER Trim ESP'!S26</f>
        <v>-72078</v>
      </c>
      <c r="T25" s="23">
        <f>+'[1]ER Trim ESP'!T26</f>
        <v>-115.1</v>
      </c>
    </row>
    <row r="27" spans="2:20" x14ac:dyDescent="0.25">
      <c r="B27" t="s">
        <v>77</v>
      </c>
      <c r="Q27" s="33"/>
    </row>
    <row r="29" spans="2:20" ht="15.75" thickBot="1" x14ac:dyDescent="0.3">
      <c r="B29" s="34" t="s">
        <v>78</v>
      </c>
      <c r="C29" s="3"/>
      <c r="D29" s="35">
        <f>+'[1]ER Trim ESP'!D30</f>
        <v>-65066</v>
      </c>
      <c r="E29" s="35">
        <f>+'[1]ER Trim ESP'!E30</f>
        <v>341842</v>
      </c>
      <c r="F29" s="35">
        <f>+'[1]ER Trim ESP'!F30</f>
        <v>-406908</v>
      </c>
      <c r="G29" s="36">
        <f>+'[1]ER Trim ESP'!G30</f>
        <v>-119</v>
      </c>
      <c r="H29" s="35">
        <f>+'[1]ER Trim ESP'!H30</f>
        <v>-171723</v>
      </c>
      <c r="I29" s="35">
        <f>+'[1]ER Trim ESP'!I30</f>
        <v>1276183</v>
      </c>
      <c r="J29" s="35">
        <f>+'[1]ER Trim ESP'!J30</f>
        <v>-1447906</v>
      </c>
      <c r="K29" s="36">
        <f>+'[1]ER Trim ESP'!K30</f>
        <v>-113.5</v>
      </c>
      <c r="L29" s="36"/>
      <c r="M29" s="35">
        <f>+'[1]ER Trim ESP'!M30</f>
        <v>-3857</v>
      </c>
      <c r="N29" s="35">
        <f>+'[1]ER Trim ESP'!N30</f>
        <v>17170</v>
      </c>
      <c r="O29" s="35">
        <f>+'[1]ER Trim ESP'!O30</f>
        <v>-21027</v>
      </c>
      <c r="P29" s="36">
        <f>+'[1]ER Trim ESP'!P30</f>
        <v>-122.5</v>
      </c>
      <c r="Q29" s="35">
        <f>+'[1]ER Trim ESP'!Q30</f>
        <v>-9507</v>
      </c>
      <c r="R29" s="35">
        <f>+'[1]ER Trim ESP'!R30</f>
        <v>62645</v>
      </c>
      <c r="S29" s="35">
        <f>+'[1]ER Trim ESP'!S30</f>
        <v>-72152</v>
      </c>
      <c r="T29" s="36">
        <f>+'[1]ER Trim ESP'!T30</f>
        <v>-115.2</v>
      </c>
    </row>
    <row r="30" spans="2:20" ht="15.75" thickTop="1" x14ac:dyDescent="0.25"/>
    <row r="31" spans="2:20" ht="15.75" thickBot="1" x14ac:dyDescent="0.3">
      <c r="B31" s="34" t="s">
        <v>79</v>
      </c>
      <c r="C31" s="3"/>
      <c r="D31" s="35">
        <f>+'[1]ER Trim ESP'!D32</f>
        <v>1303</v>
      </c>
      <c r="E31" s="35">
        <f>+'[1]ER Trim ESP'!E32</f>
        <v>0</v>
      </c>
      <c r="F31" s="35">
        <f>+'[1]ER Trim ESP'!F32</f>
        <v>1303</v>
      </c>
      <c r="G31" s="36">
        <f>+'[1]ER Trim ESP'!G32</f>
        <v>0</v>
      </c>
      <c r="H31" s="35">
        <f>+'[1]ER Trim ESP'!H32</f>
        <v>1155</v>
      </c>
      <c r="I31" s="35">
        <f>+'[1]ER Trim ESP'!I32</f>
        <v>0</v>
      </c>
      <c r="J31" s="35">
        <f>+'[1]ER Trim ESP'!J32</f>
        <v>1155</v>
      </c>
      <c r="K31" s="36">
        <f>+'[1]ER Trim ESP'!K32</f>
        <v>0</v>
      </c>
      <c r="L31" s="36"/>
      <c r="M31" s="35">
        <f>+'[1]ER Trim ESP'!M32</f>
        <v>82</v>
      </c>
      <c r="N31" s="35">
        <f>+'[1]ER Trim ESP'!N32</f>
        <v>0</v>
      </c>
      <c r="O31" s="35">
        <f>+'[1]ER Trim ESP'!O32</f>
        <v>82</v>
      </c>
      <c r="P31" s="36">
        <f>+'[1]ER Trim ESP'!P32</f>
        <v>0</v>
      </c>
      <c r="Q31" s="35">
        <f>+'[1]ER Trim ESP'!Q32</f>
        <v>74</v>
      </c>
      <c r="R31" s="35">
        <f>+'[1]ER Trim ESP'!R32</f>
        <v>0</v>
      </c>
      <c r="S31" s="35">
        <f>+'[1]ER Trim ESP'!S32</f>
        <v>74</v>
      </c>
      <c r="T31" s="36">
        <f>+'[1]ER Trim ESP'!T32</f>
        <v>0</v>
      </c>
    </row>
    <row r="32" spans="2:20" ht="15.75" thickTop="1" x14ac:dyDescent="0.25">
      <c r="B32" s="27"/>
      <c r="C32" s="28"/>
    </row>
    <row r="33" spans="2:18" ht="34.5" customHeight="1" x14ac:dyDescent="0.25">
      <c r="B33" s="37" t="s">
        <v>80</v>
      </c>
      <c r="C33" s="37"/>
      <c r="D33" s="37"/>
      <c r="E33" s="37"/>
      <c r="F33" s="37"/>
      <c r="G33" s="37"/>
      <c r="H33" s="37"/>
      <c r="I33" s="37"/>
      <c r="J33" s="37"/>
      <c r="K33" s="37"/>
      <c r="L33" s="37"/>
      <c r="M33" s="37"/>
      <c r="N33" s="37"/>
      <c r="Q33" s="38"/>
      <c r="R33" s="38"/>
    </row>
    <row r="34" spans="2:18" ht="5.0999999999999996" customHeight="1" x14ac:dyDescent="0.25">
      <c r="B34" s="37"/>
      <c r="C34" s="37"/>
      <c r="D34" s="37"/>
      <c r="E34" s="37"/>
      <c r="F34" s="37"/>
      <c r="G34" s="37"/>
      <c r="H34" s="37"/>
      <c r="I34" s="37"/>
      <c r="J34" s="37"/>
      <c r="K34" s="37"/>
      <c r="L34" s="37"/>
      <c r="M34" s="37"/>
      <c r="N34" s="37"/>
    </row>
    <row r="35" spans="2:18" x14ac:dyDescent="0.25">
      <c r="B35" s="27"/>
      <c r="C35" s="28"/>
      <c r="M35" s="38"/>
      <c r="N35" s="38"/>
      <c r="Q35" s="38"/>
      <c r="R35" s="38"/>
    </row>
  </sheetData>
  <mergeCells count="5">
    <mergeCell ref="D7:I7"/>
    <mergeCell ref="J7:K7"/>
    <mergeCell ref="M7:R7"/>
    <mergeCell ref="S7:T7"/>
    <mergeCell ref="B33:N34"/>
  </mergeCells>
  <pageMargins left="0.7" right="0.7" top="0.75" bottom="0.75" header="0.3" footer="0.3"/>
  <pageSetup scale="90" orientation="portrait" r:id="rId1"/>
  <headerFooter differentOddEven="1">
    <oddFooter>&amp;L_x000D_&amp;1#&amp;"Calibri"&amp;10&amp;K000000 Confidential Information</oddFooter>
    <evenHeader>&amp;CClassification: Confidential</evenHeader>
    <evenFooter>&amp;L_x000D_&amp;1#&amp;"Calibri"&amp;10&amp;K000000 Confidential Information&amp;CClassification: Confidential&amp;</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2DD2B-5516-45CC-82D8-E71145D794AC}">
  <sheetPr>
    <pageSetUpPr fitToPage="1"/>
  </sheetPr>
  <dimension ref="A1:AK51"/>
  <sheetViews>
    <sheetView showGridLines="0" tabSelected="1" zoomScale="80" zoomScaleNormal="80" workbookViewId="0">
      <selection activeCell="B85" sqref="A85:XFD1048576"/>
    </sheetView>
  </sheetViews>
  <sheetFormatPr defaultColWidth="0" defaultRowHeight="15" zeroHeight="1" x14ac:dyDescent="0.25"/>
  <cols>
    <col min="1" max="1" width="5.7109375" customWidth="1"/>
    <col min="2" max="2" width="2.7109375" customWidth="1"/>
    <col min="3" max="3" width="62.85546875" customWidth="1"/>
    <col min="4" max="5" width="12.42578125" bestFit="1" customWidth="1"/>
    <col min="6" max="6" width="11.28515625" hidden="1" customWidth="1"/>
    <col min="7" max="7" width="9.140625" hidden="1" customWidth="1"/>
    <col min="8" max="8" width="12" hidden="1" customWidth="1"/>
    <col min="9" max="9" width="12.28515625" hidden="1" customWidth="1"/>
    <col min="10" max="10" width="11.5703125" hidden="1" customWidth="1"/>
    <col min="11" max="11" width="9.140625" hidden="1" customWidth="1"/>
    <col min="12" max="12" width="3.28515625" customWidth="1"/>
    <col min="13" max="13" width="12.42578125" bestFit="1" customWidth="1"/>
    <col min="14" max="14" width="13" customWidth="1"/>
    <col min="15" max="15" width="9.5703125" hidden="1" customWidth="1"/>
    <col min="16" max="16" width="8.5703125" hidden="1" customWidth="1"/>
    <col min="17" max="18" width="12.5703125" hidden="1" customWidth="1"/>
    <col min="19" max="19" width="9.5703125" hidden="1" customWidth="1"/>
    <col min="20" max="20" width="9.140625" hidden="1" customWidth="1"/>
    <col min="21" max="22" width="9.140625" customWidth="1"/>
    <col min="23" max="27" width="9.140625" hidden="1"/>
    <col min="38" max="16384" width="9.140625" hidden="1"/>
  </cols>
  <sheetData>
    <row r="1" spans="2:20" x14ac:dyDescent="0.25"/>
    <row r="2" spans="2:20" x14ac:dyDescent="0.25">
      <c r="H2" s="39">
        <v>811189.16599999997</v>
      </c>
      <c r="I2" s="39">
        <v>19.035920000000001</v>
      </c>
    </row>
    <row r="3" spans="2:20" x14ac:dyDescent="0.25">
      <c r="H3" s="39">
        <f>+H2/I2</f>
        <v>42613.604490878293</v>
      </c>
      <c r="I3" s="39"/>
    </row>
    <row r="4" spans="2:20" ht="23.25" x14ac:dyDescent="0.35">
      <c r="B4" s="1" t="s">
        <v>0</v>
      </c>
    </row>
    <row r="5" spans="2:20" ht="21.75" thickBot="1" x14ac:dyDescent="0.4">
      <c r="B5" s="2" t="s">
        <v>81</v>
      </c>
      <c r="C5" s="3"/>
      <c r="D5" s="3"/>
      <c r="E5" s="3"/>
      <c r="F5" s="3"/>
      <c r="G5" s="3"/>
      <c r="H5" s="3"/>
      <c r="I5" s="3"/>
      <c r="J5" s="3"/>
      <c r="K5" s="3"/>
      <c r="L5" s="3"/>
      <c r="M5" s="3"/>
      <c r="N5" s="3"/>
      <c r="O5" s="3"/>
      <c r="P5" s="3"/>
      <c r="Q5" s="3"/>
      <c r="R5" s="3"/>
      <c r="S5" s="3"/>
      <c r="T5" s="3"/>
    </row>
    <row r="6" spans="2:20" ht="15" customHeight="1" thickTop="1" x14ac:dyDescent="0.25">
      <c r="B6" s="4" t="s">
        <v>2</v>
      </c>
    </row>
    <row r="7" spans="2:20" x14ac:dyDescent="0.25">
      <c r="D7" s="5" t="s">
        <v>3</v>
      </c>
      <c r="E7" s="5"/>
      <c r="F7" s="6" t="s">
        <v>4</v>
      </c>
      <c r="G7" s="6"/>
      <c r="H7" s="5" t="s">
        <v>3</v>
      </c>
      <c r="I7" s="5"/>
      <c r="J7" s="6" t="s">
        <v>4</v>
      </c>
      <c r="K7" s="6"/>
      <c r="L7" s="7"/>
      <c r="M7" s="5" t="s">
        <v>5</v>
      </c>
      <c r="N7" s="5"/>
      <c r="O7" s="6" t="s">
        <v>4</v>
      </c>
      <c r="P7" s="6"/>
      <c r="Q7" s="5" t="s">
        <v>5</v>
      </c>
      <c r="R7" s="5"/>
      <c r="S7" s="6" t="s">
        <v>4</v>
      </c>
      <c r="T7" s="6"/>
    </row>
    <row r="8" spans="2:20" ht="15.75" thickBot="1" x14ac:dyDescent="0.3">
      <c r="B8" s="8"/>
      <c r="C8" s="8"/>
      <c r="D8" s="9" t="str">
        <f>+'ER Trim ING'!D8</f>
        <v>II Quarter 23</v>
      </c>
      <c r="E8" s="9" t="str">
        <f>+'ER Trim ING'!E8</f>
        <v>II Quarter 22</v>
      </c>
      <c r="F8" s="10" t="s">
        <v>8</v>
      </c>
      <c r="G8" s="10" t="s">
        <v>9</v>
      </c>
      <c r="H8" s="9" t="str">
        <f>+'ER Trim ING'!H8</f>
        <v>YTD 23</v>
      </c>
      <c r="I8" s="9" t="str">
        <f>+'ER Trim ING'!I8</f>
        <v>YTD 22</v>
      </c>
      <c r="J8" s="10" t="s">
        <v>8</v>
      </c>
      <c r="K8" s="10" t="s">
        <v>9</v>
      </c>
      <c r="L8" s="10"/>
      <c r="M8" s="9" t="str">
        <f>+D8</f>
        <v>II Quarter 23</v>
      </c>
      <c r="N8" s="9" t="str">
        <f>+E8</f>
        <v>II Quarter 22</v>
      </c>
      <c r="O8" s="10" t="s">
        <v>8</v>
      </c>
      <c r="P8" s="10" t="s">
        <v>9</v>
      </c>
      <c r="Q8" s="9" t="str">
        <f>+H8</f>
        <v>YTD 23</v>
      </c>
      <c r="R8" s="9" t="str">
        <f>+I8</f>
        <v>YTD 22</v>
      </c>
      <c r="S8" s="10" t="s">
        <v>8</v>
      </c>
      <c r="T8" s="10" t="s">
        <v>9</v>
      </c>
    </row>
    <row r="9" spans="2:20" ht="15.75" thickTop="1" x14ac:dyDescent="0.25">
      <c r="B9" s="11" t="s">
        <v>82</v>
      </c>
      <c r="D9" s="12"/>
      <c r="E9" s="12"/>
      <c r="F9" s="12"/>
      <c r="G9" s="12"/>
      <c r="H9" s="12"/>
      <c r="I9" s="12"/>
      <c r="J9" s="12"/>
      <c r="K9" s="12"/>
      <c r="L9" s="12"/>
      <c r="M9" s="12"/>
      <c r="N9" s="12"/>
      <c r="O9" s="12"/>
      <c r="P9" s="12"/>
      <c r="Q9" s="12"/>
      <c r="R9" s="12"/>
      <c r="S9" s="12"/>
      <c r="T9" s="12"/>
    </row>
    <row r="10" spans="2:20" ht="15.75" thickBot="1" x14ac:dyDescent="0.3">
      <c r="C10" s="40" t="s">
        <v>74</v>
      </c>
      <c r="D10" s="41">
        <f>+'[1]FE Trim ESP'!D10</f>
        <v>1071040</v>
      </c>
      <c r="E10" s="41">
        <f>+'[1]FE Trim ESP'!E10</f>
        <v>1657643</v>
      </c>
      <c r="F10" s="41">
        <f>+'[1]FE Trim ESP'!F10</f>
        <v>-586603</v>
      </c>
      <c r="G10" s="42">
        <f>+'[1]FE Trim ESP'!G10</f>
        <v>-35.4</v>
      </c>
      <c r="H10" s="41">
        <f>+'[1]FE Trim ESP'!H10</f>
        <v>2335321</v>
      </c>
      <c r="I10" s="41">
        <f>+'[1]FE Trim ESP'!I10</f>
        <v>3318018</v>
      </c>
      <c r="J10" s="41">
        <f>+'[1]FE Trim ESP'!J10</f>
        <v>-982697</v>
      </c>
      <c r="K10" s="42">
        <f>+'[1]FE Trim ESP'!K10</f>
        <v>-29.6</v>
      </c>
      <c r="L10" s="42"/>
      <c r="M10" s="41">
        <f>+'[1]FE Trim ESP'!M10</f>
        <v>60358</v>
      </c>
      <c r="N10" s="41">
        <f>+'[1]FE Trim ESP'!N10</f>
        <v>82781</v>
      </c>
      <c r="O10" s="41">
        <f>+'[1]FE Trim ESP'!O10</f>
        <v>-22423</v>
      </c>
      <c r="P10" s="42">
        <f>+'[1]FE Trim ESP'!P10</f>
        <v>-27.1</v>
      </c>
      <c r="Q10" s="41">
        <f>+'[1]FE Trim ESP'!Q10</f>
        <v>127953</v>
      </c>
      <c r="R10" s="41">
        <f>+'[1]FE Trim ESP'!R10</f>
        <v>163638</v>
      </c>
      <c r="S10" s="41">
        <f>+'[1]FE Trim ESP'!S10</f>
        <v>-35685</v>
      </c>
      <c r="T10" s="42">
        <f>+'[1]FE Trim ESP'!T10</f>
        <v>-21.8</v>
      </c>
    </row>
    <row r="11" spans="2:20" x14ac:dyDescent="0.25">
      <c r="C11" t="s">
        <v>83</v>
      </c>
      <c r="D11" s="12">
        <f>+'[1]FE Trim ESP'!D11</f>
        <v>955169</v>
      </c>
      <c r="E11" s="12">
        <f>+'[1]FE Trim ESP'!E11</f>
        <v>1016133</v>
      </c>
      <c r="F11" s="12">
        <f>+'[1]FE Trim ESP'!F11</f>
        <v>-60964</v>
      </c>
      <c r="G11" s="14">
        <f>+'[1]FE Trim ESP'!G11</f>
        <v>-6</v>
      </c>
      <c r="H11" s="12">
        <f>+'[1]FE Trim ESP'!H11</f>
        <v>1916551</v>
      </c>
      <c r="I11" s="12">
        <f>+'[1]FE Trim ESP'!I11</f>
        <v>2049676</v>
      </c>
      <c r="J11" s="12">
        <f>+'[1]FE Trim ESP'!J11</f>
        <v>-133125</v>
      </c>
      <c r="K11" s="14">
        <f>+'[1]FE Trim ESP'!K11</f>
        <v>-6.5</v>
      </c>
      <c r="L11" s="14"/>
      <c r="M11" s="12">
        <f>+'[1]FE Trim ESP'!M11</f>
        <v>53902</v>
      </c>
      <c r="N11" s="12">
        <f>+'[1]FE Trim ESP'!N11</f>
        <v>50702</v>
      </c>
      <c r="O11" s="12">
        <f>+'[1]FE Trim ESP'!O11</f>
        <v>3200</v>
      </c>
      <c r="P11" s="14">
        <f>+'[1]FE Trim ESP'!P11</f>
        <v>6.3</v>
      </c>
      <c r="Q11" s="12">
        <f>+'[1]FE Trim ESP'!Q11</f>
        <v>105302</v>
      </c>
      <c r="R11" s="12">
        <f>+'[1]FE Trim ESP'!R11</f>
        <v>101061</v>
      </c>
      <c r="S11" s="12">
        <f>+'[1]FE Trim ESP'!S11</f>
        <v>4241</v>
      </c>
      <c r="T11" s="14">
        <f>+'[1]FE Trim ESP'!T11</f>
        <v>4.2</v>
      </c>
    </row>
    <row r="12" spans="2:20" x14ac:dyDescent="0.25">
      <c r="C12" t="s">
        <v>84</v>
      </c>
      <c r="D12" s="12">
        <f>+'[1]FE Trim ESP'!D12</f>
        <v>3017</v>
      </c>
      <c r="E12" s="12">
        <f>+'[1]FE Trim ESP'!E12</f>
        <v>105403</v>
      </c>
      <c r="F12" s="12">
        <f>+'[1]FE Trim ESP'!F12</f>
        <v>-102386</v>
      </c>
      <c r="G12" s="14">
        <f>+'[1]FE Trim ESP'!G12</f>
        <v>-97.1</v>
      </c>
      <c r="H12" s="12">
        <f>+'[1]FE Trim ESP'!H12</f>
        <v>46308</v>
      </c>
      <c r="I12" s="12">
        <f>+'[1]FE Trim ESP'!I12</f>
        <v>81432</v>
      </c>
      <c r="J12" s="12">
        <f>+'[1]FE Trim ESP'!J12</f>
        <v>-35124</v>
      </c>
      <c r="K12" s="14">
        <f>+'[1]FE Trim ESP'!K12</f>
        <v>-43.1</v>
      </c>
      <c r="L12" s="14"/>
      <c r="M12" s="12">
        <f>+'[1]FE Trim ESP'!M12</f>
        <v>171</v>
      </c>
      <c r="N12" s="12">
        <f>+'[1]FE Trim ESP'!N12</f>
        <v>5265</v>
      </c>
      <c r="O12" s="12">
        <f>+'[1]FE Trim ESP'!O12</f>
        <v>-5094</v>
      </c>
      <c r="P12" s="14">
        <f>+'[1]FE Trim ESP'!P12</f>
        <v>-96.8</v>
      </c>
      <c r="Q12" s="12">
        <f>+'[1]FE Trim ESP'!Q12</f>
        <v>2529</v>
      </c>
      <c r="R12" s="12">
        <f>+'[1]FE Trim ESP'!R12</f>
        <v>4107</v>
      </c>
      <c r="S12" s="12">
        <f>+'[1]FE Trim ESP'!S12</f>
        <v>-1578</v>
      </c>
      <c r="T12" s="14">
        <f>+'[1]FE Trim ESP'!T12</f>
        <v>-38.4</v>
      </c>
    </row>
    <row r="13" spans="2:20" x14ac:dyDescent="0.25">
      <c r="C13" t="s">
        <v>85</v>
      </c>
      <c r="D13" s="12">
        <f>+'[1]FE Trim ESP'!D13</f>
        <v>151055</v>
      </c>
      <c r="E13" s="12">
        <f>+'[1]FE Trim ESP'!E13</f>
        <v>124817</v>
      </c>
      <c r="F13" s="12">
        <f>+'[1]FE Trim ESP'!F13</f>
        <v>26238</v>
      </c>
      <c r="G13" s="14">
        <f>+'[1]FE Trim ESP'!G13</f>
        <v>21</v>
      </c>
      <c r="H13" s="12">
        <f>+'[1]FE Trim ESP'!H13</f>
        <v>303158</v>
      </c>
      <c r="I13" s="12">
        <f>+'[1]FE Trim ESP'!I13</f>
        <v>247396</v>
      </c>
      <c r="J13" s="12">
        <f>+'[1]FE Trim ESP'!J13</f>
        <v>55762</v>
      </c>
      <c r="K13" s="14">
        <f>+'[1]FE Trim ESP'!K13</f>
        <v>22.5</v>
      </c>
      <c r="L13" s="14"/>
      <c r="M13" s="12">
        <f>+'[1]FE Trim ESP'!M13</f>
        <v>8532</v>
      </c>
      <c r="N13" s="12">
        <f>+'[1]FE Trim ESP'!N13</f>
        <v>6228</v>
      </c>
      <c r="O13" s="12">
        <f>+'[1]FE Trim ESP'!O13</f>
        <v>2304</v>
      </c>
      <c r="P13" s="14">
        <f>+'[1]FE Trim ESP'!P13</f>
        <v>37</v>
      </c>
      <c r="Q13" s="12">
        <f>+'[1]FE Trim ESP'!Q13</f>
        <v>16668</v>
      </c>
      <c r="R13" s="12">
        <f>+'[1]FE Trim ESP'!R13</f>
        <v>12201</v>
      </c>
      <c r="S13" s="12">
        <f>+'[1]FE Trim ESP'!S13</f>
        <v>4467</v>
      </c>
      <c r="T13" s="14">
        <f>+'[1]FE Trim ESP'!T13</f>
        <v>36.6</v>
      </c>
    </row>
    <row r="14" spans="2:20" x14ac:dyDescent="0.25">
      <c r="C14" t="s">
        <v>86</v>
      </c>
      <c r="D14" s="12">
        <f>+'[1]FE Trim ESP'!D14</f>
        <v>-14346</v>
      </c>
      <c r="E14" s="12">
        <f>+'[1]FE Trim ESP'!E14</f>
        <v>-11904</v>
      </c>
      <c r="F14" s="12">
        <f>+'[1]FE Trim ESP'!F14</f>
        <v>-2442</v>
      </c>
      <c r="G14" s="14">
        <f>+'[1]FE Trim ESP'!G14</f>
        <v>20.5</v>
      </c>
      <c r="H14" s="12">
        <f>+'[1]FE Trim ESP'!H14</f>
        <v>-37227</v>
      </c>
      <c r="I14" s="12">
        <f>+'[1]FE Trim ESP'!I14</f>
        <v>-15887</v>
      </c>
      <c r="J14" s="12">
        <f>+'[1]FE Trim ESP'!J14</f>
        <v>-21340</v>
      </c>
      <c r="K14" s="14">
        <f>+'[1]FE Trim ESP'!K14</f>
        <v>134.30000000000001</v>
      </c>
      <c r="L14" s="14"/>
      <c r="M14" s="12">
        <f>+'[1]FE Trim ESP'!M14</f>
        <v>-814</v>
      </c>
      <c r="N14" s="12">
        <f>+'[1]FE Trim ESP'!N14</f>
        <v>-594</v>
      </c>
      <c r="O14" s="12">
        <f>+'[1]FE Trim ESP'!O14</f>
        <v>-220</v>
      </c>
      <c r="P14" s="14">
        <f>+'[1]FE Trim ESP'!P14</f>
        <v>37</v>
      </c>
      <c r="Q14" s="12">
        <f>+'[1]FE Trim ESP'!Q14</f>
        <v>-2047</v>
      </c>
      <c r="R14" s="12">
        <f>+'[1]FE Trim ESP'!R14</f>
        <v>-787</v>
      </c>
      <c r="S14" s="12">
        <f>+'[1]FE Trim ESP'!S14</f>
        <v>-1260</v>
      </c>
      <c r="T14" s="14">
        <f>+'[1]FE Trim ESP'!T14</f>
        <v>160.1</v>
      </c>
    </row>
    <row r="15" spans="2:20" x14ac:dyDescent="0.25">
      <c r="C15" t="s">
        <v>87</v>
      </c>
      <c r="D15" s="12">
        <f>+'[1]FE Trim ESP'!D15</f>
        <v>568131</v>
      </c>
      <c r="E15" s="12">
        <f>+'[1]FE Trim ESP'!E15</f>
        <v>532212</v>
      </c>
      <c r="F15" s="12">
        <f>+'[1]FE Trim ESP'!F15</f>
        <v>35919</v>
      </c>
      <c r="G15" s="14">
        <f>+'[1]FE Trim ESP'!G15</f>
        <v>6.7</v>
      </c>
      <c r="H15" s="12">
        <f>+'[1]FE Trim ESP'!H15</f>
        <v>1039668</v>
      </c>
      <c r="I15" s="12">
        <f>+'[1]FE Trim ESP'!I15</f>
        <v>1079528</v>
      </c>
      <c r="J15" s="12">
        <f>+'[1]FE Trim ESP'!J15</f>
        <v>-39860</v>
      </c>
      <c r="K15" s="14">
        <f>+'[1]FE Trim ESP'!K15</f>
        <v>-3.7</v>
      </c>
      <c r="L15" s="14"/>
      <c r="M15" s="12">
        <f>+'[1]FE Trim ESP'!M15</f>
        <v>32046</v>
      </c>
      <c r="N15" s="12">
        <f>+'[1]FE Trim ESP'!N15</f>
        <v>26555</v>
      </c>
      <c r="O15" s="12">
        <f>+'[1]FE Trim ESP'!O15</f>
        <v>5491</v>
      </c>
      <c r="P15" s="14">
        <f>+'[1]FE Trim ESP'!P15</f>
        <v>20.7</v>
      </c>
      <c r="Q15" s="12">
        <f>+'[1]FE Trim ESP'!Q15</f>
        <v>57234</v>
      </c>
      <c r="R15" s="12">
        <f>+'[1]FE Trim ESP'!R15</f>
        <v>53224</v>
      </c>
      <c r="S15" s="12">
        <f>+'[1]FE Trim ESP'!S15</f>
        <v>4010</v>
      </c>
      <c r="T15" s="14">
        <f>+'[1]FE Trim ESP'!T15</f>
        <v>7.5</v>
      </c>
    </row>
    <row r="16" spans="2:20" x14ac:dyDescent="0.25">
      <c r="C16" t="s">
        <v>88</v>
      </c>
      <c r="D16" s="12">
        <f>+'[1]FE Trim ESP'!D16</f>
        <v>1095921</v>
      </c>
      <c r="E16" s="12">
        <f>+'[1]FE Trim ESP'!E16</f>
        <v>85663</v>
      </c>
      <c r="F16" s="12">
        <f>+'[1]FE Trim ESP'!F16</f>
        <v>1010258</v>
      </c>
      <c r="G16" s="14">
        <f>+'[1]FE Trim ESP'!G16</f>
        <v>1179.3</v>
      </c>
      <c r="H16" s="12">
        <f>+'[1]FE Trim ESP'!H16</f>
        <v>1876310</v>
      </c>
      <c r="I16" s="12">
        <f>+'[1]FE Trim ESP'!I16</f>
        <v>123445</v>
      </c>
      <c r="J16" s="12">
        <f>+'[1]FE Trim ESP'!J16</f>
        <v>1752865</v>
      </c>
      <c r="K16" s="14">
        <f>+'[1]FE Trim ESP'!K16</f>
        <v>1420</v>
      </c>
      <c r="L16" s="14"/>
      <c r="M16" s="12">
        <f>+'[1]FE Trim ESP'!M16</f>
        <v>62157</v>
      </c>
      <c r="N16" s="12">
        <f>+'[1]FE Trim ESP'!N16</f>
        <v>4244</v>
      </c>
      <c r="O16" s="12">
        <f>+'[1]FE Trim ESP'!O16</f>
        <v>57913</v>
      </c>
      <c r="P16" s="14">
        <f>+'[1]FE Trim ESP'!P16</f>
        <v>1364.6</v>
      </c>
      <c r="Q16" s="12">
        <f>+'[1]FE Trim ESP'!Q16</f>
        <v>103943</v>
      </c>
      <c r="R16" s="12">
        <f>+'[1]FE Trim ESP'!R16</f>
        <v>6066</v>
      </c>
      <c r="S16" s="12">
        <f>+'[1]FE Trim ESP'!S16</f>
        <v>97877</v>
      </c>
      <c r="T16" s="14">
        <f>+'[1]FE Trim ESP'!T16</f>
        <v>1613.5</v>
      </c>
    </row>
    <row r="17" spans="2:20" x14ac:dyDescent="0.25">
      <c r="C17" t="s">
        <v>89</v>
      </c>
      <c r="D17" s="12">
        <f>+'[1]FE Trim ESP'!D17</f>
        <v>537256</v>
      </c>
      <c r="E17" s="12">
        <f>+'[1]FE Trim ESP'!E17</f>
        <v>-1107135</v>
      </c>
      <c r="F17" s="12">
        <f>+'[1]FE Trim ESP'!F17</f>
        <v>1644391</v>
      </c>
      <c r="G17" s="14">
        <f>+'[1]FE Trim ESP'!G17</f>
        <v>-148.5</v>
      </c>
      <c r="H17" s="12">
        <f>+'[1]FE Trim ESP'!H17</f>
        <v>280789</v>
      </c>
      <c r="I17" s="12">
        <f>+'[1]FE Trim ESP'!I17</f>
        <v>-988215</v>
      </c>
      <c r="J17" s="12">
        <f>+'[1]FE Trim ESP'!J17</f>
        <v>1269004</v>
      </c>
      <c r="K17" s="14">
        <f>+'[1]FE Trim ESP'!K17</f>
        <v>-128.4</v>
      </c>
      <c r="L17" s="14"/>
      <c r="M17" s="12">
        <f>+'[1]FE Trim ESP'!M17</f>
        <v>35445</v>
      </c>
      <c r="N17" s="12">
        <f>+'[1]FE Trim ESP'!N17</f>
        <v>-54714</v>
      </c>
      <c r="O17" s="12">
        <f>+'[1]FE Trim ESP'!O17</f>
        <v>90159</v>
      </c>
      <c r="P17" s="14">
        <f>+'[1]FE Trim ESP'!P17</f>
        <v>-164.8</v>
      </c>
      <c r="Q17" s="12">
        <f>+'[1]FE Trim ESP'!Q17</f>
        <v>23618</v>
      </c>
      <c r="R17" s="12">
        <f>+'[1]FE Trim ESP'!R17</f>
        <v>-49457</v>
      </c>
      <c r="S17" s="12">
        <f>+'[1]FE Trim ESP'!S17</f>
        <v>73075</v>
      </c>
      <c r="T17" s="14">
        <f>+'[1]FE Trim ESP'!T17</f>
        <v>-147.80000000000001</v>
      </c>
    </row>
    <row r="18" spans="2:20" x14ac:dyDescent="0.25">
      <c r="C18" t="s">
        <v>90</v>
      </c>
      <c r="D18" s="12">
        <f>+'[1]FE Trim ESP'!D18</f>
        <v>793252</v>
      </c>
      <c r="E18" s="12">
        <f>+'[1]FE Trim ESP'!E18</f>
        <v>-1081022</v>
      </c>
      <c r="F18" s="12">
        <f>+'[1]FE Trim ESP'!F18</f>
        <v>1874274</v>
      </c>
      <c r="G18" s="14">
        <f>+'[1]FE Trim ESP'!G18</f>
        <v>-173.4</v>
      </c>
      <c r="H18" s="12">
        <f>+'[1]FE Trim ESP'!H18</f>
        <v>-488083</v>
      </c>
      <c r="I18" s="12">
        <f>+'[1]FE Trim ESP'!I18</f>
        <v>-3223471</v>
      </c>
      <c r="J18" s="12">
        <f>+'[1]FE Trim ESP'!J18</f>
        <v>2735388</v>
      </c>
      <c r="K18" s="14">
        <f>+'[1]FE Trim ESP'!K18</f>
        <v>-84.9</v>
      </c>
      <c r="L18" s="14"/>
      <c r="M18" s="12">
        <f>+'[1]FE Trim ESP'!M18</f>
        <v>45450</v>
      </c>
      <c r="N18" s="12">
        <f>+'[1]FE Trim ESP'!N18</f>
        <v>-53840</v>
      </c>
      <c r="O18" s="12">
        <f>+'[1]FE Trim ESP'!O18</f>
        <v>99290</v>
      </c>
      <c r="P18" s="14">
        <f>+'[1]FE Trim ESP'!P18</f>
        <v>-184.4</v>
      </c>
      <c r="Q18" s="12">
        <f>+'[1]FE Trim ESP'!Q18</f>
        <v>-23667</v>
      </c>
      <c r="R18" s="12">
        <f>+'[1]FE Trim ESP'!R18</f>
        <v>-158184</v>
      </c>
      <c r="S18" s="12">
        <f>+'[1]FE Trim ESP'!S18</f>
        <v>134517</v>
      </c>
      <c r="T18" s="14">
        <f>+'[1]FE Trim ESP'!T18</f>
        <v>-85</v>
      </c>
    </row>
    <row r="19" spans="2:20" x14ac:dyDescent="0.25">
      <c r="C19" t="s">
        <v>91</v>
      </c>
      <c r="D19" s="12">
        <f>+'[1]FE Trim ESP'!D19</f>
        <v>-728505</v>
      </c>
      <c r="E19" s="12">
        <f>+'[1]FE Trim ESP'!E19</f>
        <v>1856520</v>
      </c>
      <c r="F19" s="12">
        <f>+'[1]FE Trim ESP'!F19</f>
        <v>-2585025</v>
      </c>
      <c r="G19" s="14">
        <f>+'[1]FE Trim ESP'!G19</f>
        <v>-139.19999999999999</v>
      </c>
      <c r="H19" s="12">
        <f>+'[1]FE Trim ESP'!H19</f>
        <v>-356501</v>
      </c>
      <c r="I19" s="12">
        <f>+'[1]FE Trim ESP'!I19</f>
        <v>2178354</v>
      </c>
      <c r="J19" s="12">
        <f>+'[1]FE Trim ESP'!J19</f>
        <v>-2534855</v>
      </c>
      <c r="K19" s="14">
        <f>+'[1]FE Trim ESP'!K19</f>
        <v>-116.4</v>
      </c>
      <c r="L19" s="14"/>
      <c r="M19" s="12">
        <f>+'[1]FE Trim ESP'!M19</f>
        <v>-31714</v>
      </c>
      <c r="N19" s="12">
        <f>+'[1]FE Trim ESP'!N19</f>
        <v>93287</v>
      </c>
      <c r="O19" s="12">
        <f>+'[1]FE Trim ESP'!O19</f>
        <v>-125001</v>
      </c>
      <c r="P19" s="14">
        <f>+'[1]FE Trim ESP'!P19</f>
        <v>-134</v>
      </c>
      <c r="Q19" s="12">
        <f>+'[1]FE Trim ESP'!Q19</f>
        <v>-4322</v>
      </c>
      <c r="R19" s="12">
        <f>+'[1]FE Trim ESP'!R19</f>
        <v>107819</v>
      </c>
      <c r="S19" s="12">
        <f>+'[1]FE Trim ESP'!S19</f>
        <v>-112141</v>
      </c>
      <c r="T19" s="14">
        <f>+'[1]FE Trim ESP'!T19</f>
        <v>-104</v>
      </c>
    </row>
    <row r="20" spans="2:20" x14ac:dyDescent="0.25">
      <c r="C20" t="s">
        <v>92</v>
      </c>
      <c r="D20" s="12">
        <f>+'[1]FE Trim ESP'!D20</f>
        <v>-1443843</v>
      </c>
      <c r="E20" s="12">
        <f>+'[1]FE Trim ESP'!E20</f>
        <v>-492565</v>
      </c>
      <c r="F20" s="12">
        <f>+'[1]FE Trim ESP'!F20</f>
        <v>-951278</v>
      </c>
      <c r="G20" s="14">
        <f>+'[1]FE Trim ESP'!G20</f>
        <v>193.1</v>
      </c>
      <c r="H20" s="12">
        <f>+'[1]FE Trim ESP'!H20</f>
        <v>-3070394</v>
      </c>
      <c r="I20" s="12">
        <f>+'[1]FE Trim ESP'!I20</f>
        <v>-1428911</v>
      </c>
      <c r="J20" s="12">
        <f>+'[1]FE Trim ESP'!J20</f>
        <v>-1641483</v>
      </c>
      <c r="K20" s="14">
        <f>+'[1]FE Trim ESP'!K20</f>
        <v>114.9</v>
      </c>
      <c r="L20" s="14"/>
      <c r="M20" s="12">
        <f>+'[1]FE Trim ESP'!M20</f>
        <v>-80694</v>
      </c>
      <c r="N20" s="12">
        <f>+'[1]FE Trim ESP'!N20</f>
        <v>-24597</v>
      </c>
      <c r="O20" s="12">
        <f>+'[1]FE Trim ESP'!O20</f>
        <v>-56097</v>
      </c>
      <c r="P20" s="14">
        <f>+'[1]FE Trim ESP'!P20</f>
        <v>228.1</v>
      </c>
      <c r="Q20" s="12">
        <f>+'[1]FE Trim ESP'!Q20</f>
        <v>-166674</v>
      </c>
      <c r="R20" s="12">
        <f>+'[1]FE Trim ESP'!R20</f>
        <v>-70128</v>
      </c>
      <c r="S20" s="12">
        <f>+'[1]FE Trim ESP'!S20</f>
        <v>-96546</v>
      </c>
      <c r="T20" s="14">
        <f>+'[1]FE Trim ESP'!T20</f>
        <v>137.69999999999999</v>
      </c>
    </row>
    <row r="21" spans="2:20" x14ac:dyDescent="0.25">
      <c r="C21" t="s">
        <v>93</v>
      </c>
      <c r="D21" s="12">
        <f>+'[1]FE Trim ESP'!D21</f>
        <v>-184269</v>
      </c>
      <c r="E21" s="12">
        <f>+'[1]FE Trim ESP'!E21</f>
        <v>-458861</v>
      </c>
      <c r="F21" s="12">
        <f>+'[1]FE Trim ESP'!F21</f>
        <v>274592</v>
      </c>
      <c r="G21" s="14">
        <f>+'[1]FE Trim ESP'!G21</f>
        <v>-59.8</v>
      </c>
      <c r="H21" s="12">
        <f>+'[1]FE Trim ESP'!H21</f>
        <v>-273681</v>
      </c>
      <c r="I21" s="12">
        <f>+'[1]FE Trim ESP'!I21</f>
        <v>-561124</v>
      </c>
      <c r="J21" s="12">
        <f>+'[1]FE Trim ESP'!J21</f>
        <v>287443</v>
      </c>
      <c r="K21" s="14">
        <f>+'[1]FE Trim ESP'!K21</f>
        <v>-51.2</v>
      </c>
      <c r="L21" s="14"/>
      <c r="M21" s="12">
        <f>+'[1]FE Trim ESP'!M21</f>
        <v>-10203</v>
      </c>
      <c r="N21" s="12">
        <f>+'[1]FE Trim ESP'!N21</f>
        <v>-22838</v>
      </c>
      <c r="O21" s="12">
        <f>+'[1]FE Trim ESP'!O21</f>
        <v>12635</v>
      </c>
      <c r="P21" s="14">
        <f>+'[1]FE Trim ESP'!P21</f>
        <v>-55.3</v>
      </c>
      <c r="Q21" s="12">
        <f>+'[1]FE Trim ESP'!Q21</f>
        <v>-14998</v>
      </c>
      <c r="R21" s="12">
        <f>+'[1]FE Trim ESP'!R21</f>
        <v>-27803</v>
      </c>
      <c r="S21" s="12">
        <f>+'[1]FE Trim ESP'!S21</f>
        <v>12805</v>
      </c>
      <c r="T21" s="14">
        <f>+'[1]FE Trim ESP'!T21</f>
        <v>-46.1</v>
      </c>
    </row>
    <row r="22" spans="2:20" x14ac:dyDescent="0.25">
      <c r="D22" s="12"/>
      <c r="E22" s="12"/>
      <c r="F22" s="12"/>
      <c r="G22" s="14"/>
      <c r="H22" s="12"/>
      <c r="I22" s="12"/>
      <c r="J22" s="12"/>
      <c r="K22" s="14"/>
      <c r="L22" s="14"/>
      <c r="M22" s="12"/>
      <c r="N22" s="12"/>
      <c r="O22" s="12"/>
      <c r="P22" s="14"/>
      <c r="Q22" s="12"/>
      <c r="R22" s="12"/>
      <c r="S22" s="12"/>
      <c r="T22" s="14"/>
    </row>
    <row r="23" spans="2:20" ht="15.75" thickBot="1" x14ac:dyDescent="0.3">
      <c r="B23" s="18" t="s">
        <v>94</v>
      </c>
      <c r="C23" s="19"/>
      <c r="D23" s="20">
        <f>+'[1]FE Trim ESP'!D23</f>
        <v>2803878</v>
      </c>
      <c r="E23" s="20">
        <f>+'[1]FE Trim ESP'!E23</f>
        <v>2226904</v>
      </c>
      <c r="F23" s="20">
        <f>+'[1]FE Trim ESP'!F23</f>
        <v>576974</v>
      </c>
      <c r="G23" s="21">
        <f>+'[1]FE Trim ESP'!G23</f>
        <v>25.9</v>
      </c>
      <c r="H23" s="20">
        <f>+'[1]FE Trim ESP'!H23</f>
        <v>3572219</v>
      </c>
      <c r="I23" s="20">
        <f>+'[1]FE Trim ESP'!I23</f>
        <v>2860241</v>
      </c>
      <c r="J23" s="20">
        <f>+'[1]FE Trim ESP'!J23</f>
        <v>711978</v>
      </c>
      <c r="K23" s="21">
        <f>+'[1]FE Trim ESP'!K23</f>
        <v>24.9</v>
      </c>
      <c r="L23" s="21"/>
      <c r="M23" s="20">
        <f>+'[1]FE Trim ESP'!M23</f>
        <v>174636</v>
      </c>
      <c r="N23" s="20">
        <f>+'[1]FE Trim ESP'!N23</f>
        <v>112479</v>
      </c>
      <c r="O23" s="20">
        <f>+'[1]FE Trim ESP'!O23</f>
        <v>62157</v>
      </c>
      <c r="P23" s="21">
        <f>+'[1]FE Trim ESP'!P23</f>
        <v>55.3</v>
      </c>
      <c r="Q23" s="20">
        <f>+'[1]FE Trim ESP'!Q23</f>
        <v>225539</v>
      </c>
      <c r="R23" s="20">
        <f>+'[1]FE Trim ESP'!R23</f>
        <v>141757</v>
      </c>
      <c r="S23" s="20">
        <f>+'[1]FE Trim ESP'!S23</f>
        <v>83782</v>
      </c>
      <c r="T23" s="21">
        <f>+'[1]FE Trim ESP'!T23</f>
        <v>59.1</v>
      </c>
    </row>
    <row r="24" spans="2:20" x14ac:dyDescent="0.25">
      <c r="B24" s="4"/>
      <c r="D24" s="22"/>
      <c r="E24" s="22"/>
      <c r="F24" s="22"/>
      <c r="G24" s="23"/>
      <c r="H24" s="22"/>
      <c r="I24" s="22"/>
      <c r="J24" s="22"/>
      <c r="K24" s="23"/>
      <c r="L24" s="23"/>
      <c r="M24" s="22"/>
      <c r="N24" s="22"/>
      <c r="O24" s="22"/>
      <c r="P24" s="23"/>
      <c r="Q24" s="22"/>
      <c r="R24" s="22"/>
      <c r="S24" s="22"/>
      <c r="T24" s="23"/>
    </row>
    <row r="25" spans="2:20" x14ac:dyDescent="0.25">
      <c r="B25" s="11" t="s">
        <v>95</v>
      </c>
      <c r="D25" s="12"/>
      <c r="E25" s="12"/>
      <c r="F25" s="12"/>
      <c r="G25" s="12"/>
      <c r="H25" s="12"/>
      <c r="I25" s="12"/>
      <c r="J25" s="12"/>
      <c r="K25" s="12"/>
      <c r="L25" s="12"/>
      <c r="M25" s="12"/>
      <c r="N25" s="12"/>
      <c r="O25" s="12"/>
      <c r="P25" s="12"/>
      <c r="Q25" s="12"/>
      <c r="R25" s="12"/>
      <c r="S25" s="12"/>
      <c r="T25" s="12"/>
    </row>
    <row r="26" spans="2:20" x14ac:dyDescent="0.25">
      <c r="C26" t="s">
        <v>96</v>
      </c>
      <c r="D26" s="12">
        <f>+'[1]FE Trim ESP'!D26</f>
        <v>-1399000</v>
      </c>
      <c r="E26" s="12">
        <f>+'[1]FE Trim ESP'!E26</f>
        <v>2667</v>
      </c>
      <c r="F26" s="12">
        <f>+'[1]FE Trim ESP'!F26</f>
        <v>-1401667</v>
      </c>
      <c r="G26" s="14">
        <f>+'[1]FE Trim ESP'!G26</f>
        <v>-52555.9</v>
      </c>
      <c r="H26" s="12">
        <f>+'[1]FE Trim ESP'!H26</f>
        <v>-1399000</v>
      </c>
      <c r="I26" s="12">
        <f>+'[1]FE Trim ESP'!I26</f>
        <v>2734</v>
      </c>
      <c r="J26" s="12">
        <f>+'[1]FE Trim ESP'!J26</f>
        <v>-1401734</v>
      </c>
      <c r="K26" s="14">
        <f>+'[1]FE Trim ESP'!K26</f>
        <v>-51270.400000000001</v>
      </c>
      <c r="L26" s="14"/>
      <c r="M26" s="12">
        <f>+'[1]FE Trim ESP'!M26</f>
        <v>-78670</v>
      </c>
      <c r="N26" s="12">
        <f>+'[1]FE Trim ESP'!N26</f>
        <v>134</v>
      </c>
      <c r="O26" s="12">
        <f>+'[1]FE Trim ESP'!O26</f>
        <v>-78804</v>
      </c>
      <c r="P26" s="14">
        <f>+'[1]FE Trim ESP'!P26</f>
        <v>-58809</v>
      </c>
      <c r="Q26" s="12">
        <f>+'[1]FE Trim ESP'!Q26</f>
        <v>-78670</v>
      </c>
      <c r="R26" s="12">
        <f>+'[1]FE Trim ESP'!R26</f>
        <v>137</v>
      </c>
      <c r="S26" s="12">
        <f>+'[1]FE Trim ESP'!S26</f>
        <v>-78807</v>
      </c>
      <c r="T26" s="14">
        <f>+'[1]FE Trim ESP'!T26</f>
        <v>-57523.4</v>
      </c>
    </row>
    <row r="27" spans="2:20" x14ac:dyDescent="0.25">
      <c r="C27" t="s">
        <v>97</v>
      </c>
      <c r="D27" s="12">
        <f>+'[1]FE Trim ESP'!D27</f>
        <v>56630</v>
      </c>
      <c r="E27" s="12">
        <f>+'[1]FE Trim ESP'!E27</f>
        <v>37023</v>
      </c>
      <c r="F27" s="12">
        <f>+'[1]FE Trim ESP'!F27</f>
        <v>19607</v>
      </c>
      <c r="G27" s="14">
        <f>+'[1]FE Trim ESP'!G27</f>
        <v>53</v>
      </c>
      <c r="H27" s="12">
        <f>+'[1]FE Trim ESP'!H27</f>
        <v>120585</v>
      </c>
      <c r="I27" s="12">
        <f>+'[1]FE Trim ESP'!I27</f>
        <v>67851</v>
      </c>
      <c r="J27" s="12">
        <f>+'[1]FE Trim ESP'!J27</f>
        <v>52734</v>
      </c>
      <c r="K27" s="14">
        <f>+'[1]FE Trim ESP'!K27</f>
        <v>77.7</v>
      </c>
      <c r="L27" s="14"/>
      <c r="M27" s="12">
        <f>+'[1]FE Trim ESP'!M27</f>
        <v>3209</v>
      </c>
      <c r="N27" s="12">
        <f>+'[1]FE Trim ESP'!N27</f>
        <v>1850</v>
      </c>
      <c r="O27" s="12">
        <f>+'[1]FE Trim ESP'!O27</f>
        <v>1359</v>
      </c>
      <c r="P27" s="14">
        <f>+'[1]FE Trim ESP'!P27</f>
        <v>73.5</v>
      </c>
      <c r="Q27" s="12">
        <f>+'[1]FE Trim ESP'!Q27</f>
        <v>6641</v>
      </c>
      <c r="R27" s="12">
        <f>+'[1]FE Trim ESP'!R27</f>
        <v>3353</v>
      </c>
      <c r="S27" s="12">
        <f>+'[1]FE Trim ESP'!S27</f>
        <v>3288</v>
      </c>
      <c r="T27" s="14">
        <f>+'[1]FE Trim ESP'!T27</f>
        <v>98.1</v>
      </c>
    </row>
    <row r="28" spans="2:20" x14ac:dyDescent="0.25">
      <c r="C28" t="s">
        <v>98</v>
      </c>
      <c r="D28" s="12">
        <f>+'[1]FE Trim ESP'!D28</f>
        <v>-35968</v>
      </c>
      <c r="E28" s="12">
        <f>+'[1]FE Trim ESP'!E28</f>
        <v>-24712</v>
      </c>
      <c r="F28" s="12">
        <f>+'[1]FE Trim ESP'!F28</f>
        <v>-11256</v>
      </c>
      <c r="G28" s="14">
        <f>+'[1]FE Trim ESP'!G28</f>
        <v>45.5</v>
      </c>
      <c r="H28" s="12">
        <f>+'[1]FE Trim ESP'!H28</f>
        <v>-51489</v>
      </c>
      <c r="I28" s="12">
        <f>+'[1]FE Trim ESP'!I28</f>
        <v>-64690</v>
      </c>
      <c r="J28" s="12">
        <f>+'[1]FE Trim ESP'!J28</f>
        <v>13201</v>
      </c>
      <c r="K28" s="14">
        <f>+'[1]FE Trim ESP'!K28</f>
        <v>-20.399999999999999</v>
      </c>
      <c r="L28" s="14"/>
      <c r="M28" s="12">
        <f>+'[1]FE Trim ESP'!M28</f>
        <v>-2091</v>
      </c>
      <c r="N28" s="12">
        <f>+'[1]FE Trim ESP'!N28</f>
        <v>-1233</v>
      </c>
      <c r="O28" s="12">
        <f>+'[1]FE Trim ESP'!O28</f>
        <v>-858</v>
      </c>
      <c r="P28" s="14">
        <f>+'[1]FE Trim ESP'!P28</f>
        <v>69.599999999999994</v>
      </c>
      <c r="Q28" s="12">
        <f>+'[1]FE Trim ESP'!Q28</f>
        <v>-2918</v>
      </c>
      <c r="R28" s="12">
        <f>+'[1]FE Trim ESP'!R28</f>
        <v>-3180</v>
      </c>
      <c r="S28" s="12">
        <f>+'[1]FE Trim ESP'!S28</f>
        <v>262</v>
      </c>
      <c r="T28" s="14">
        <f>+'[1]FE Trim ESP'!T28</f>
        <v>-8.1999999999999993</v>
      </c>
    </row>
    <row r="29" spans="2:20" x14ac:dyDescent="0.25">
      <c r="C29" t="s">
        <v>99</v>
      </c>
      <c r="D29" s="12">
        <f>+'[1]FE Trim ESP'!D29</f>
        <v>-851383</v>
      </c>
      <c r="E29" s="12">
        <f>+'[1]FE Trim ESP'!E29</f>
        <v>-1367982</v>
      </c>
      <c r="F29" s="12">
        <f>+'[1]FE Trim ESP'!F29</f>
        <v>516599</v>
      </c>
      <c r="G29" s="14">
        <f>+'[1]FE Trim ESP'!G29</f>
        <v>-37.799999999999997</v>
      </c>
      <c r="H29" s="12">
        <f>+'[1]FE Trim ESP'!H29</f>
        <v>-1487891</v>
      </c>
      <c r="I29" s="12">
        <f>+'[1]FE Trim ESP'!I29</f>
        <v>-2051438</v>
      </c>
      <c r="J29" s="12">
        <f>+'[1]FE Trim ESP'!J29</f>
        <v>563547</v>
      </c>
      <c r="K29" s="14">
        <f>+'[1]FE Trim ESP'!K29</f>
        <v>-27.5</v>
      </c>
      <c r="L29" s="14"/>
      <c r="M29" s="12">
        <f>+'[1]FE Trim ESP'!M29</f>
        <v>-48016</v>
      </c>
      <c r="N29" s="12">
        <f>+'[1]FE Trim ESP'!N29</f>
        <v>-68248</v>
      </c>
      <c r="O29" s="12">
        <f>+'[1]FE Trim ESP'!O29</f>
        <v>20232</v>
      </c>
      <c r="P29" s="14">
        <f>+'[1]FE Trim ESP'!P29</f>
        <v>-29.6</v>
      </c>
      <c r="Q29" s="12">
        <f>+'[1]FE Trim ESP'!Q29</f>
        <v>-82141</v>
      </c>
      <c r="R29" s="12">
        <f>+'[1]FE Trim ESP'!R29</f>
        <v>-101544</v>
      </c>
      <c r="S29" s="12">
        <f>+'[1]FE Trim ESP'!S29</f>
        <v>19403</v>
      </c>
      <c r="T29" s="14">
        <f>+'[1]FE Trim ESP'!T29</f>
        <v>-19.100000000000001</v>
      </c>
    </row>
    <row r="30" spans="2:20" x14ac:dyDescent="0.25">
      <c r="C30" t="s">
        <v>100</v>
      </c>
      <c r="D30" s="12">
        <f>+'[1]FE Trim ESP'!D30</f>
        <v>14346</v>
      </c>
      <c r="E30" s="12">
        <f>+'[1]FE Trim ESP'!E30</f>
        <v>11904</v>
      </c>
      <c r="F30" s="12">
        <f>+'[1]FE Trim ESP'!F30</f>
        <v>2442</v>
      </c>
      <c r="G30" s="14">
        <f>+'[1]FE Trim ESP'!G30</f>
        <v>20.5</v>
      </c>
      <c r="H30" s="12">
        <f>+'[1]FE Trim ESP'!H30</f>
        <v>37227</v>
      </c>
      <c r="I30" s="12">
        <f>+'[1]FE Trim ESP'!I30</f>
        <v>15887</v>
      </c>
      <c r="J30" s="12">
        <f>+'[1]FE Trim ESP'!J30</f>
        <v>21340</v>
      </c>
      <c r="K30" s="14">
        <f>+'[1]FE Trim ESP'!K30</f>
        <v>134.30000000000001</v>
      </c>
      <c r="L30" s="14"/>
      <c r="M30" s="12">
        <f>+'[1]FE Trim ESP'!M30</f>
        <v>814</v>
      </c>
      <c r="N30" s="12">
        <f>+'[1]FE Trim ESP'!N30</f>
        <v>594</v>
      </c>
      <c r="O30" s="12">
        <f>+'[1]FE Trim ESP'!O30</f>
        <v>220</v>
      </c>
      <c r="P30" s="14">
        <f>+'[1]FE Trim ESP'!P30</f>
        <v>37</v>
      </c>
      <c r="Q30" s="12">
        <f>+'[1]FE Trim ESP'!Q30</f>
        <v>2047</v>
      </c>
      <c r="R30" s="12">
        <f>+'[1]FE Trim ESP'!R30</f>
        <v>787</v>
      </c>
      <c r="S30" s="12">
        <f>+'[1]FE Trim ESP'!S30</f>
        <v>1260</v>
      </c>
      <c r="T30" s="14">
        <f>+'[1]FE Trim ESP'!T30</f>
        <v>160.1</v>
      </c>
    </row>
    <row r="31" spans="2:20" hidden="1" x14ac:dyDescent="0.25">
      <c r="C31" t="s">
        <v>101</v>
      </c>
      <c r="D31" s="12">
        <f>+'[1]FE Trim ESP'!D31</f>
        <v>0</v>
      </c>
      <c r="E31" s="12">
        <f>+'[1]FE Trim ESP'!E31</f>
        <v>0</v>
      </c>
      <c r="F31" s="12">
        <f>+'[1]FE Trim ESP'!F31</f>
        <v>0</v>
      </c>
      <c r="G31" s="14">
        <f>+'[1]FE Trim ESP'!G31</f>
        <v>0</v>
      </c>
      <c r="H31" s="12">
        <f>+'[1]FE Trim ESP'!H31</f>
        <v>0</v>
      </c>
      <c r="I31" s="12">
        <f>+'[1]FE Trim ESP'!I31</f>
        <v>0</v>
      </c>
      <c r="J31" s="12">
        <f>+'[1]FE Trim ESP'!J31</f>
        <v>0</v>
      </c>
      <c r="K31" s="14">
        <f>+'[1]FE Trim ESP'!K31</f>
        <v>0</v>
      </c>
      <c r="L31" s="14"/>
      <c r="M31" s="12">
        <f>+'[1]FE Trim ESP'!M31</f>
        <v>0</v>
      </c>
      <c r="N31" s="12">
        <f>+'[1]FE Trim ESP'!N31</f>
        <v>0</v>
      </c>
      <c r="O31" s="12">
        <f>+'[1]FE Trim ESP'!O31</f>
        <v>0</v>
      </c>
      <c r="P31" s="14">
        <f>+'[1]FE Trim ESP'!P31</f>
        <v>0</v>
      </c>
      <c r="Q31" s="12">
        <f>+'[1]FE Trim ESP'!Q31</f>
        <v>0</v>
      </c>
      <c r="R31" s="12">
        <f>+'[1]FE Trim ESP'!R31</f>
        <v>0</v>
      </c>
      <c r="S31" s="12">
        <f>+'[1]FE Trim ESP'!S31</f>
        <v>0</v>
      </c>
      <c r="T31" s="14">
        <f>+'[1]FE Trim ESP'!T31</f>
        <v>0</v>
      </c>
    </row>
    <row r="32" spans="2:20" x14ac:dyDescent="0.25">
      <c r="D32" s="12"/>
      <c r="E32" s="12"/>
      <c r="F32" s="12"/>
      <c r="G32" s="14"/>
      <c r="H32" s="12"/>
      <c r="I32" s="12"/>
      <c r="J32" s="12"/>
      <c r="K32" s="14"/>
      <c r="L32" s="14"/>
      <c r="M32" s="12"/>
      <c r="N32" s="12"/>
      <c r="O32" s="12"/>
      <c r="P32" s="14"/>
      <c r="Q32" s="12"/>
      <c r="R32" s="12"/>
      <c r="S32" s="12"/>
      <c r="T32" s="14"/>
    </row>
    <row r="33" spans="2:20" ht="15.75" thickBot="1" x14ac:dyDescent="0.3">
      <c r="B33" s="18" t="s">
        <v>102</v>
      </c>
      <c r="C33" s="19"/>
      <c r="D33" s="20">
        <f>+'[1]FE Trim ESP'!D33</f>
        <v>-2215375</v>
      </c>
      <c r="E33" s="20">
        <f>+'[1]FE Trim ESP'!E33</f>
        <v>-1341100</v>
      </c>
      <c r="F33" s="20">
        <f>+'[1]FE Trim ESP'!F33</f>
        <v>-874275</v>
      </c>
      <c r="G33" s="21">
        <f>+'[1]FE Trim ESP'!G33</f>
        <v>65.2</v>
      </c>
      <c r="H33" s="20">
        <f>+'[1]FE Trim ESP'!H33</f>
        <v>-2780568</v>
      </c>
      <c r="I33" s="20">
        <f>+'[1]FE Trim ESP'!I33</f>
        <v>-2029656</v>
      </c>
      <c r="J33" s="20">
        <f>+'[1]FE Trim ESP'!J33</f>
        <v>-750912</v>
      </c>
      <c r="K33" s="21">
        <f>+'[1]FE Trim ESP'!K33</f>
        <v>37</v>
      </c>
      <c r="L33" s="21"/>
      <c r="M33" s="20">
        <f>+'[1]FE Trim ESP'!M33</f>
        <v>-124754</v>
      </c>
      <c r="N33" s="20">
        <f>+'[1]FE Trim ESP'!N33</f>
        <v>-66903</v>
      </c>
      <c r="O33" s="20">
        <f>+'[1]FE Trim ESP'!O33</f>
        <v>-57851</v>
      </c>
      <c r="P33" s="21">
        <f>+'[1]FE Trim ESP'!P33</f>
        <v>86.5</v>
      </c>
      <c r="Q33" s="20">
        <f>+'[1]FE Trim ESP'!Q33</f>
        <v>-155041</v>
      </c>
      <c r="R33" s="20">
        <f>+'[1]FE Trim ESP'!R33</f>
        <v>-100447</v>
      </c>
      <c r="S33" s="20">
        <f>+'[1]FE Trim ESP'!S33</f>
        <v>-54594</v>
      </c>
      <c r="T33" s="21">
        <f>+'[1]FE Trim ESP'!T33</f>
        <v>54.4</v>
      </c>
    </row>
    <row r="34" spans="2:20" x14ac:dyDescent="0.25">
      <c r="D34" s="12"/>
      <c r="E34" s="12"/>
      <c r="F34" s="12"/>
      <c r="G34" s="12"/>
      <c r="H34" s="12"/>
      <c r="I34" s="12"/>
      <c r="J34" s="12"/>
      <c r="K34" s="12"/>
      <c r="L34" s="12"/>
      <c r="M34" s="12"/>
      <c r="N34" s="12"/>
      <c r="O34" s="12"/>
      <c r="P34" s="12"/>
      <c r="Q34" s="12"/>
      <c r="R34" s="12"/>
      <c r="S34" s="12"/>
      <c r="T34" s="12"/>
    </row>
    <row r="35" spans="2:20" x14ac:dyDescent="0.25">
      <c r="B35" s="11" t="s">
        <v>103</v>
      </c>
      <c r="C35" s="13"/>
      <c r="D35" s="12"/>
      <c r="E35" s="12"/>
      <c r="F35" s="12"/>
      <c r="G35" s="12"/>
      <c r="H35" s="12"/>
      <c r="I35" s="12"/>
      <c r="J35" s="12"/>
      <c r="K35" s="12"/>
      <c r="L35" s="12"/>
      <c r="M35" s="12"/>
      <c r="N35" s="12"/>
      <c r="O35" s="12"/>
      <c r="P35" s="12"/>
      <c r="Q35" s="12"/>
      <c r="R35" s="12"/>
      <c r="S35" s="12"/>
      <c r="T35" s="12"/>
    </row>
    <row r="36" spans="2:20" x14ac:dyDescent="0.25">
      <c r="C36" t="s">
        <v>104</v>
      </c>
      <c r="D36" s="12">
        <f>+'[1]FE Trim ESP'!D36</f>
        <v>5575873</v>
      </c>
      <c r="E36" s="12">
        <f>+'[1]FE Trim ESP'!E36</f>
        <v>0</v>
      </c>
      <c r="F36" s="12">
        <f>+'[1]FE Trim ESP'!F36</f>
        <v>5575873</v>
      </c>
      <c r="G36" s="14">
        <f>+'[1]FE Trim ESP'!G36</f>
        <v>0</v>
      </c>
      <c r="H36" s="12">
        <f>+'[1]FE Trim ESP'!H36</f>
        <v>7575873</v>
      </c>
      <c r="I36" s="12">
        <f>+'[1]FE Trim ESP'!I36</f>
        <v>0</v>
      </c>
      <c r="J36" s="12">
        <f>+'[1]FE Trim ESP'!J36</f>
        <v>7575873</v>
      </c>
      <c r="K36" s="14">
        <f>+'[1]FE Trim ESP'!K36</f>
        <v>0</v>
      </c>
      <c r="L36" s="14"/>
      <c r="M36" s="12">
        <f>+'[1]FE Trim ESP'!M36</f>
        <v>314712</v>
      </c>
      <c r="N36" s="12">
        <f>+'[1]FE Trim ESP'!N36</f>
        <v>0</v>
      </c>
      <c r="O36" s="12">
        <f>+'[1]FE Trim ESP'!O36</f>
        <v>314712</v>
      </c>
      <c r="P36" s="14">
        <f>+'[1]FE Trim ESP'!P36</f>
        <v>0</v>
      </c>
      <c r="Q36" s="12">
        <f>+'[1]FE Trim ESP'!Q36</f>
        <v>422651</v>
      </c>
      <c r="R36" s="12">
        <f>+'[1]FE Trim ESP'!R36</f>
        <v>0</v>
      </c>
      <c r="S36" s="12">
        <f>+'[1]FE Trim ESP'!S36</f>
        <v>422651</v>
      </c>
      <c r="T36" s="14">
        <f>+'[1]FE Trim ESP'!T36</f>
        <v>0</v>
      </c>
    </row>
    <row r="37" spans="2:20" x14ac:dyDescent="0.25">
      <c r="C37" t="s">
        <v>105</v>
      </c>
      <c r="D37" s="12">
        <f>+'[1]FE Trim ESP'!D37</f>
        <v>-4069215</v>
      </c>
      <c r="E37" s="12">
        <f>+'[1]FE Trim ESP'!E37</f>
        <v>-1786</v>
      </c>
      <c r="F37" s="12">
        <f>+'[1]FE Trim ESP'!F37</f>
        <v>-4067429</v>
      </c>
      <c r="G37" s="14">
        <f>+'[1]FE Trim ESP'!G37</f>
        <v>227739.6</v>
      </c>
      <c r="H37" s="12">
        <f>+'[1]FE Trim ESP'!H37</f>
        <v>-6070200</v>
      </c>
      <c r="I37" s="12">
        <f>+'[1]FE Trim ESP'!I37</f>
        <v>-3648</v>
      </c>
      <c r="J37" s="12">
        <f>+'[1]FE Trim ESP'!J37</f>
        <v>-6066552</v>
      </c>
      <c r="K37" s="14">
        <f>+'[1]FE Trim ESP'!K37</f>
        <v>166298</v>
      </c>
      <c r="L37" s="14"/>
      <c r="M37" s="12">
        <f>+'[1]FE Trim ESP'!M37</f>
        <v>-238696</v>
      </c>
      <c r="N37" s="12">
        <f>+'[1]FE Trim ESP'!N37</f>
        <v>-89</v>
      </c>
      <c r="O37" s="12">
        <f>+'[1]FE Trim ESP'!O37</f>
        <v>-238607</v>
      </c>
      <c r="P37" s="14">
        <f>+'[1]FE Trim ESP'!P37</f>
        <v>268097.8</v>
      </c>
      <c r="Q37" s="12">
        <f>+'[1]FE Trim ESP'!Q37</f>
        <v>-347337</v>
      </c>
      <c r="R37" s="12">
        <f>+'[1]FE Trim ESP'!R37</f>
        <v>-180</v>
      </c>
      <c r="S37" s="12">
        <f>+'[1]FE Trim ESP'!S37</f>
        <v>-347157</v>
      </c>
      <c r="T37" s="14">
        <f>+'[1]FE Trim ESP'!T37</f>
        <v>192865</v>
      </c>
    </row>
    <row r="38" spans="2:20" x14ac:dyDescent="0.25">
      <c r="C38" t="s">
        <v>106</v>
      </c>
      <c r="D38" s="12">
        <f>+'[1]FE Trim ESP'!D38</f>
        <v>-184118</v>
      </c>
      <c r="E38" s="12">
        <f>+'[1]FE Trim ESP'!E38</f>
        <v>-180511</v>
      </c>
      <c r="F38" s="12">
        <f>+'[1]FE Trim ESP'!F38</f>
        <v>-3607</v>
      </c>
      <c r="G38" s="14">
        <f>+'[1]FE Trim ESP'!G38</f>
        <v>2</v>
      </c>
      <c r="H38" s="12">
        <f>+'[1]FE Trim ESP'!H38</f>
        <v>-347123</v>
      </c>
      <c r="I38" s="12">
        <f>+'[1]FE Trim ESP'!I38</f>
        <v>-363274</v>
      </c>
      <c r="J38" s="12">
        <f>+'[1]FE Trim ESP'!J38</f>
        <v>16151</v>
      </c>
      <c r="K38" s="14">
        <f>+'[1]FE Trim ESP'!K38</f>
        <v>-4.4000000000000004</v>
      </c>
      <c r="L38" s="14"/>
      <c r="M38" s="12">
        <f>+'[1]FE Trim ESP'!M38</f>
        <v>-10393</v>
      </c>
      <c r="N38" s="12">
        <f>+'[1]FE Trim ESP'!N38</f>
        <v>-9007</v>
      </c>
      <c r="O38" s="12">
        <f>+'[1]FE Trim ESP'!O38</f>
        <v>-1386</v>
      </c>
      <c r="P38" s="14">
        <f>+'[1]FE Trim ESP'!P38</f>
        <v>15.4</v>
      </c>
      <c r="Q38" s="12">
        <f>+'[1]FE Trim ESP'!Q38</f>
        <v>-19113</v>
      </c>
      <c r="R38" s="12">
        <f>+'[1]FE Trim ESP'!R38</f>
        <v>-17912</v>
      </c>
      <c r="S38" s="12">
        <f>+'[1]FE Trim ESP'!S38</f>
        <v>-1201</v>
      </c>
      <c r="T38" s="14">
        <f>+'[1]FE Trim ESP'!T38</f>
        <v>6.7</v>
      </c>
    </row>
    <row r="39" spans="2:20" x14ac:dyDescent="0.25">
      <c r="C39" t="s">
        <v>20</v>
      </c>
      <c r="D39" s="12">
        <f>+'[1]FE Trim ESP'!D39</f>
        <v>-758820</v>
      </c>
      <c r="E39" s="12">
        <f>+'[1]FE Trim ESP'!E39</f>
        <v>-278901</v>
      </c>
      <c r="F39" s="12">
        <f>+'[1]FE Trim ESP'!F39</f>
        <v>-479919</v>
      </c>
      <c r="G39" s="14">
        <f>+'[1]FE Trim ESP'!G39</f>
        <v>172.1</v>
      </c>
      <c r="H39" s="12">
        <f>+'[1]FE Trim ESP'!H39</f>
        <v>-1261236</v>
      </c>
      <c r="I39" s="12">
        <f>+'[1]FE Trim ESP'!I39</f>
        <v>-301642</v>
      </c>
      <c r="J39" s="12">
        <f>+'[1]FE Trim ESP'!J39</f>
        <v>-959594</v>
      </c>
      <c r="K39" s="14">
        <f>+'[1]FE Trim ESP'!K39</f>
        <v>318.10000000000002</v>
      </c>
      <c r="L39" s="14"/>
      <c r="M39" s="12">
        <f>+'[1]FE Trim ESP'!M39</f>
        <v>-42846</v>
      </c>
      <c r="N39" s="12">
        <f>+'[1]FE Trim ESP'!N39</f>
        <v>-13932</v>
      </c>
      <c r="O39" s="12">
        <f>+'[1]FE Trim ESP'!O39</f>
        <v>-28914</v>
      </c>
      <c r="P39" s="14">
        <f>+'[1]FE Trim ESP'!P39</f>
        <v>207.5</v>
      </c>
      <c r="Q39" s="12">
        <f>+'[1]FE Trim ESP'!Q39</f>
        <v>-69793</v>
      </c>
      <c r="R39" s="12">
        <f>+'[1]FE Trim ESP'!R39</f>
        <v>-15046</v>
      </c>
      <c r="S39" s="12">
        <f>+'[1]FE Trim ESP'!S39</f>
        <v>-54747</v>
      </c>
      <c r="T39" s="14">
        <f>+'[1]FE Trim ESP'!T39</f>
        <v>363.9</v>
      </c>
    </row>
    <row r="40" spans="2:20" x14ac:dyDescent="0.25">
      <c r="C40" t="s">
        <v>107</v>
      </c>
      <c r="D40" s="12">
        <f>+'[1]FE Trim ESP'!D40</f>
        <v>-575104</v>
      </c>
      <c r="E40" s="12">
        <f>+'[1]FE Trim ESP'!E40</f>
        <v>-531612</v>
      </c>
      <c r="F40" s="12">
        <f>+'[1]FE Trim ESP'!F40</f>
        <v>-43492</v>
      </c>
      <c r="G40" s="14">
        <f>+'[1]FE Trim ESP'!G40</f>
        <v>8.1999999999999993</v>
      </c>
      <c r="H40" s="12">
        <f>+'[1]FE Trim ESP'!H40</f>
        <v>-1293423</v>
      </c>
      <c r="I40" s="12">
        <f>+'[1]FE Trim ESP'!I40</f>
        <v>-1260228</v>
      </c>
      <c r="J40" s="12">
        <f>+'[1]FE Trim ESP'!J40</f>
        <v>-33195</v>
      </c>
      <c r="K40" s="14">
        <f>+'[1]FE Trim ESP'!K40</f>
        <v>2.6</v>
      </c>
      <c r="L40" s="14"/>
      <c r="M40" s="12">
        <f>+'[1]FE Trim ESP'!M40</f>
        <v>-32059</v>
      </c>
      <c r="N40" s="12">
        <f>+'[1]FE Trim ESP'!N40</f>
        <v>-26523</v>
      </c>
      <c r="O40" s="12">
        <f>+'[1]FE Trim ESP'!O40</f>
        <v>-5536</v>
      </c>
      <c r="P40" s="14">
        <f>+'[1]FE Trim ESP'!P40</f>
        <v>20.9</v>
      </c>
      <c r="Q40" s="12">
        <f>+'[1]FE Trim ESP'!Q40</f>
        <v>-70738</v>
      </c>
      <c r="R40" s="12">
        <f>+'[1]FE Trim ESP'!R40</f>
        <v>-62014</v>
      </c>
      <c r="S40" s="12">
        <f>+'[1]FE Trim ESP'!S40</f>
        <v>-8724</v>
      </c>
      <c r="T40" s="14">
        <f>+'[1]FE Trim ESP'!T40</f>
        <v>14.1</v>
      </c>
    </row>
    <row r="41" spans="2:20" x14ac:dyDescent="0.25">
      <c r="C41" t="s">
        <v>108</v>
      </c>
      <c r="D41" s="12">
        <f>+'[1]FE Trim ESP'!D41</f>
        <v>-1363238</v>
      </c>
      <c r="E41" s="12">
        <f>+'[1]FE Trim ESP'!E41</f>
        <v>0</v>
      </c>
      <c r="F41" s="12">
        <f>+'[1]FE Trim ESP'!F41</f>
        <v>-1363238</v>
      </c>
      <c r="G41" s="14">
        <f>+'[1]FE Trim ESP'!G41</f>
        <v>0</v>
      </c>
      <c r="H41" s="12">
        <f>+'[1]FE Trim ESP'!H41</f>
        <v>-1363238</v>
      </c>
      <c r="I41" s="12">
        <f>+'[1]FE Trim ESP'!I41</f>
        <v>-1572578</v>
      </c>
      <c r="J41" s="12">
        <f>+'[1]FE Trim ESP'!J41</f>
        <v>209340</v>
      </c>
      <c r="K41" s="14">
        <f>+'[1]FE Trim ESP'!K41</f>
        <v>-13.3</v>
      </c>
      <c r="L41" s="14"/>
      <c r="M41" s="12">
        <f>+'[1]FE Trim ESP'!M41</f>
        <v>-75392</v>
      </c>
      <c r="N41" s="12">
        <f>+'[1]FE Trim ESP'!N41</f>
        <v>0</v>
      </c>
      <c r="O41" s="12">
        <f>+'[1]FE Trim ESP'!O41</f>
        <v>-75392</v>
      </c>
      <c r="P41" s="14">
        <f>+'[1]FE Trim ESP'!P41</f>
        <v>0</v>
      </c>
      <c r="Q41" s="12">
        <f>+'[1]FE Trim ESP'!Q41</f>
        <v>-75392</v>
      </c>
      <c r="R41" s="12">
        <f>+'[1]FE Trim ESP'!R41</f>
        <v>-76335</v>
      </c>
      <c r="S41" s="12">
        <f>+'[1]FE Trim ESP'!S41</f>
        <v>943</v>
      </c>
      <c r="T41" s="14">
        <f>+'[1]FE Trim ESP'!T41</f>
        <v>-1.2</v>
      </c>
    </row>
    <row r="42" spans="2:20" x14ac:dyDescent="0.25">
      <c r="D42" s="12"/>
      <c r="E42" s="12"/>
      <c r="F42" s="12"/>
      <c r="G42" s="14"/>
      <c r="H42" s="12"/>
      <c r="I42" s="12"/>
      <c r="J42" s="12"/>
      <c r="K42" s="14"/>
      <c r="L42" s="14"/>
      <c r="M42" s="12"/>
      <c r="N42" s="12"/>
      <c r="O42" s="12"/>
      <c r="P42" s="14"/>
      <c r="Q42" s="12"/>
      <c r="R42" s="12"/>
      <c r="S42" s="12"/>
      <c r="T42" s="14"/>
    </row>
    <row r="43" spans="2:20" ht="15.75" thickBot="1" x14ac:dyDescent="0.3">
      <c r="B43" s="18" t="s">
        <v>109</v>
      </c>
      <c r="C43" s="19"/>
      <c r="D43" s="20">
        <f>+'[1]FE Trim ESP'!D43</f>
        <v>-1374622</v>
      </c>
      <c r="E43" s="20">
        <f>+'[1]FE Trim ESP'!E43</f>
        <v>-992810</v>
      </c>
      <c r="F43" s="20">
        <f>+'[1]FE Trim ESP'!F43</f>
        <v>-381812</v>
      </c>
      <c r="G43" s="21">
        <f>+'[1]FE Trim ESP'!G43</f>
        <v>38.5</v>
      </c>
      <c r="H43" s="20">
        <f>+'[1]FE Trim ESP'!H43</f>
        <v>-2759347</v>
      </c>
      <c r="I43" s="20">
        <f>+'[1]FE Trim ESP'!I43</f>
        <v>-3501370</v>
      </c>
      <c r="J43" s="20">
        <f>+'[1]FE Trim ESP'!J43</f>
        <v>742023</v>
      </c>
      <c r="K43" s="21">
        <f>+'[1]FE Trim ESP'!K43</f>
        <v>-21.2</v>
      </c>
      <c r="L43" s="21"/>
      <c r="M43" s="20">
        <f>+'[1]FE Trim ESP'!M43</f>
        <v>-84674</v>
      </c>
      <c r="N43" s="20">
        <f>+'[1]FE Trim ESP'!N43</f>
        <v>-49551</v>
      </c>
      <c r="O43" s="20">
        <f>+'[1]FE Trim ESP'!O43</f>
        <v>-35123</v>
      </c>
      <c r="P43" s="21">
        <f>+'[1]FE Trim ESP'!P43</f>
        <v>70.900000000000006</v>
      </c>
      <c r="Q43" s="20">
        <f>+'[1]FE Trim ESP'!Q43</f>
        <v>-159722</v>
      </c>
      <c r="R43" s="20">
        <f>+'[1]FE Trim ESP'!R43</f>
        <v>-171487</v>
      </c>
      <c r="S43" s="20">
        <f>+'[1]FE Trim ESP'!S43</f>
        <v>11765</v>
      </c>
      <c r="T43" s="21">
        <f>+'[1]FE Trim ESP'!T43</f>
        <v>-6.9</v>
      </c>
    </row>
    <row r="44" spans="2:20" ht="15.75" thickBot="1" x14ac:dyDescent="0.3">
      <c r="D44" s="12"/>
      <c r="E44" s="12"/>
      <c r="F44" s="12"/>
      <c r="G44" s="12"/>
      <c r="H44" s="12"/>
      <c r="I44" s="12"/>
      <c r="J44" s="12"/>
      <c r="K44" s="12"/>
      <c r="L44" s="12"/>
      <c r="M44" s="12"/>
      <c r="N44" s="12"/>
      <c r="O44" s="12"/>
      <c r="P44" s="12"/>
      <c r="Q44" s="12"/>
      <c r="R44" s="12"/>
      <c r="S44" s="12"/>
      <c r="T44" s="12"/>
    </row>
    <row r="45" spans="2:20" ht="15.75" thickBot="1" x14ac:dyDescent="0.3">
      <c r="B45" s="15" t="s">
        <v>110</v>
      </c>
      <c r="C45" s="15"/>
      <c r="D45" s="16">
        <f>+'[1]FE Trim ESP'!D45</f>
        <v>-786119</v>
      </c>
      <c r="E45" s="16">
        <f>+'[1]FE Trim ESP'!E45</f>
        <v>-107006</v>
      </c>
      <c r="F45" s="16">
        <f>+'[1]FE Trim ESP'!F45</f>
        <v>-679113</v>
      </c>
      <c r="G45" s="17">
        <f>+'[1]FE Trim ESP'!G45</f>
        <v>634.6</v>
      </c>
      <c r="H45" s="16">
        <f>+'[1]FE Trim ESP'!H45</f>
        <v>-1967696</v>
      </c>
      <c r="I45" s="16">
        <f>+'[1]FE Trim ESP'!I45</f>
        <v>-2670785</v>
      </c>
      <c r="J45" s="16">
        <f>+'[1]FE Trim ESP'!J45</f>
        <v>703089</v>
      </c>
      <c r="K45" s="17">
        <f>+'[1]FE Trim ESP'!K45</f>
        <v>-26.3</v>
      </c>
      <c r="L45" s="17"/>
      <c r="M45" s="16">
        <f>+'[1]FE Trim ESP'!M45</f>
        <v>-34792</v>
      </c>
      <c r="N45" s="16">
        <f>+'[1]FE Trim ESP'!N45</f>
        <v>-3975</v>
      </c>
      <c r="O45" s="16">
        <f>+'[1]FE Trim ESP'!O45</f>
        <v>-30817</v>
      </c>
      <c r="P45" s="17">
        <f>+'[1]FE Trim ESP'!P45</f>
        <v>775.3</v>
      </c>
      <c r="Q45" s="16">
        <f>+'[1]FE Trim ESP'!Q45</f>
        <v>-89224</v>
      </c>
      <c r="R45" s="16">
        <f>+'[1]FE Trim ESP'!R45</f>
        <v>-130177</v>
      </c>
      <c r="S45" s="16">
        <f>+'[1]FE Trim ESP'!S45</f>
        <v>40953</v>
      </c>
      <c r="T45" s="17">
        <f>+'[1]FE Trim ESP'!T45</f>
        <v>-31.5</v>
      </c>
    </row>
    <row r="46" spans="2:20" x14ac:dyDescent="0.25">
      <c r="C46" t="s">
        <v>111</v>
      </c>
      <c r="D46" s="12">
        <f>+'[1]FE Trim ESP'!D46</f>
        <v>-178390</v>
      </c>
      <c r="E46" s="12">
        <f>+'[1]FE Trim ESP'!E46</f>
        <v>-336373</v>
      </c>
      <c r="F46" s="12">
        <f>+'[1]FE Trim ESP'!F46</f>
        <v>157983</v>
      </c>
      <c r="G46" s="14">
        <f>+'[1]FE Trim ESP'!G46</f>
        <v>-47</v>
      </c>
      <c r="H46" s="12">
        <f>+'[1]FE Trim ESP'!H46</f>
        <v>-844632</v>
      </c>
      <c r="I46" s="12">
        <f>+'[1]FE Trim ESP'!I46</f>
        <v>-713412</v>
      </c>
      <c r="J46" s="12">
        <f>+'[1]FE Trim ESP'!J46</f>
        <v>-131220</v>
      </c>
      <c r="K46" s="14">
        <f>+'[1]FE Trim ESP'!K46</f>
        <v>18.399999999999999</v>
      </c>
      <c r="L46" s="14"/>
      <c r="M46" s="12">
        <f>+'[1]FE Trim ESP'!M46</f>
        <v>16271</v>
      </c>
      <c r="N46" s="12">
        <f>+'[1]FE Trim ESP'!N46</f>
        <v>-17880</v>
      </c>
      <c r="O46" s="12">
        <f>+'[1]FE Trim ESP'!O46</f>
        <v>34151</v>
      </c>
      <c r="P46" s="14">
        <f>+'[1]FE Trim ESP'!P46</f>
        <v>-191</v>
      </c>
      <c r="Q46" s="12">
        <f>+'[1]FE Trim ESP'!Q46</f>
        <v>15980</v>
      </c>
      <c r="R46" s="12">
        <f>+'[1]FE Trim ESP'!R46</f>
        <v>-14625</v>
      </c>
      <c r="S46" s="12">
        <f>+'[1]FE Trim ESP'!S46</f>
        <v>30605</v>
      </c>
      <c r="T46" s="14">
        <f>+'[1]FE Trim ESP'!T46</f>
        <v>-209.3</v>
      </c>
    </row>
    <row r="47" spans="2:20" ht="15.75" thickBot="1" x14ac:dyDescent="0.3">
      <c r="C47" t="s">
        <v>112</v>
      </c>
      <c r="D47" s="12">
        <f>+'[1]FE Trim ESP'!D47</f>
        <v>11360674</v>
      </c>
      <c r="E47" s="12">
        <f>+'[1]FE Trim ESP'!E47</f>
        <v>13915388</v>
      </c>
      <c r="F47" s="12">
        <f>+'[1]FE Trim ESP'!F47</f>
        <v>-2554714</v>
      </c>
      <c r="G47" s="14">
        <f>+'[1]FE Trim ESP'!G47</f>
        <v>-18.399999999999999</v>
      </c>
      <c r="H47" s="12">
        <f>+'[1]FE Trim ESP'!H47</f>
        <v>13208493</v>
      </c>
      <c r="I47" s="12">
        <f>+'[1]FE Trim ESP'!I47</f>
        <v>16856206</v>
      </c>
      <c r="J47" s="12">
        <f>+'[1]FE Trim ESP'!J47</f>
        <v>-3647713</v>
      </c>
      <c r="K47" s="14">
        <f>+'[1]FE Trim ESP'!K47</f>
        <v>-21.6</v>
      </c>
      <c r="L47" s="14"/>
      <c r="M47" s="12">
        <f>+'[1]FE Trim ESP'!M47</f>
        <v>627481</v>
      </c>
      <c r="N47" s="12">
        <f>+'[1]FE Trim ESP'!N47</f>
        <v>695971</v>
      </c>
      <c r="O47" s="12">
        <f>+'[1]FE Trim ESP'!O47</f>
        <v>-68490</v>
      </c>
      <c r="P47" s="14">
        <f>+'[1]FE Trim ESP'!P47</f>
        <v>-9.8000000000000007</v>
      </c>
      <c r="Q47" s="12">
        <f>+'[1]FE Trim ESP'!Q47</f>
        <v>682204</v>
      </c>
      <c r="R47" s="12">
        <f>+'[1]FE Trim ESP'!R47</f>
        <v>818918</v>
      </c>
      <c r="S47" s="12">
        <f>+'[1]FE Trim ESP'!S47</f>
        <v>-136714</v>
      </c>
      <c r="T47" s="14">
        <f>+'[1]FE Trim ESP'!T47</f>
        <v>-16.7</v>
      </c>
    </row>
    <row r="48" spans="2:20" ht="15.75" thickBot="1" x14ac:dyDescent="0.3">
      <c r="B48" s="43" t="s">
        <v>113</v>
      </c>
      <c r="C48" s="43"/>
      <c r="D48" s="44">
        <f>+'[1]FE Trim ESP'!D48</f>
        <v>10396165</v>
      </c>
      <c r="E48" s="44">
        <f>+'[1]FE Trim ESP'!E48</f>
        <v>13472009</v>
      </c>
      <c r="F48" s="44">
        <f>+'[1]FE Trim ESP'!F48</f>
        <v>-3075844</v>
      </c>
      <c r="G48" s="45">
        <f>+'[1]FE Trim ESP'!G48</f>
        <v>-22.8</v>
      </c>
      <c r="H48" s="44">
        <f>+'[1]FE Trim ESP'!H48</f>
        <v>10396165</v>
      </c>
      <c r="I48" s="44">
        <f>+'[1]FE Trim ESP'!I48</f>
        <v>13472009</v>
      </c>
      <c r="J48" s="44">
        <f>+'[1]FE Trim ESP'!J48</f>
        <v>-3075844</v>
      </c>
      <c r="K48" s="45">
        <f>+'[1]FE Trim ESP'!K48</f>
        <v>-22.8</v>
      </c>
      <c r="L48" s="45"/>
      <c r="M48" s="44">
        <f>+'[1]FE Trim ESP'!M48</f>
        <v>608960</v>
      </c>
      <c r="N48" s="44">
        <f>+'[1]FE Trim ESP'!N48</f>
        <v>674116</v>
      </c>
      <c r="O48" s="44">
        <f>+'[1]FE Trim ESP'!O48</f>
        <v>-65156</v>
      </c>
      <c r="P48" s="45">
        <f>+'[1]FE Trim ESP'!P48</f>
        <v>-9.6999999999999993</v>
      </c>
      <c r="Q48" s="44">
        <f>+'[1]FE Trim ESP'!Q48</f>
        <v>608960</v>
      </c>
      <c r="R48" s="44">
        <f>+'[1]FE Trim ESP'!R48</f>
        <v>674116</v>
      </c>
      <c r="S48" s="44">
        <f>+'[1]FE Trim ESP'!S48</f>
        <v>-65156</v>
      </c>
      <c r="T48" s="45">
        <f>+'[1]FE Trim ESP'!T48</f>
        <v>-9.6999999999999993</v>
      </c>
    </row>
    <row r="49" spans="2:14" x14ac:dyDescent="0.25">
      <c r="B49" s="27"/>
      <c r="C49" s="28"/>
    </row>
    <row r="50" spans="2:14" ht="29.25" customHeight="1" x14ac:dyDescent="0.25">
      <c r="B50" s="37" t="s">
        <v>80</v>
      </c>
      <c r="C50" s="37"/>
      <c r="D50" s="37"/>
      <c r="E50" s="37"/>
      <c r="F50" s="37"/>
      <c r="G50" s="37"/>
      <c r="H50" s="37"/>
      <c r="I50" s="37"/>
      <c r="J50" s="37"/>
      <c r="K50" s="37"/>
      <c r="L50" s="37"/>
      <c r="M50" s="37"/>
      <c r="N50" s="37"/>
    </row>
    <row r="51" spans="2:14" ht="5.0999999999999996" customHeight="1" x14ac:dyDescent="0.25"/>
  </sheetData>
  <mergeCells count="9">
    <mergeCell ref="Q7:R7"/>
    <mergeCell ref="S7:T7"/>
    <mergeCell ref="B50:N50"/>
    <mergeCell ref="D7:E7"/>
    <mergeCell ref="F7:G7"/>
    <mergeCell ref="H7:I7"/>
    <mergeCell ref="J7:K7"/>
    <mergeCell ref="M7:N7"/>
    <mergeCell ref="O7:P7"/>
  </mergeCells>
  <pageMargins left="0.7" right="0.7" top="0.75" bottom="0.75" header="0.3" footer="0.3"/>
  <pageSetup scale="75" orientation="portrait" r:id="rId1"/>
  <headerFooter differentOddEven="1">
    <oddFooter>&amp;L_x000D_&amp;1#&amp;"Calibri"&amp;10&amp;K000000 Confidential Information</oddFooter>
    <evenHeader>&amp;CClassification: Confidential</evenHeader>
    <evenFooter>&amp;L_x000D_&amp;1#&amp;"Calibri"&amp;10&amp;K000000 Confidential Information&amp;CClassification: Confidential&amp;</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BG Trim ING</vt:lpstr>
      <vt:lpstr>ER Trim ING</vt:lpstr>
      <vt:lpstr>FE Trim ING</vt:lpstr>
      <vt:lpstr>'BG Trim ING'!Print_Area</vt:lpstr>
      <vt:lpstr>'ER Trim ING'!Print_Area</vt:lpstr>
      <vt:lpstr>'FE Trim 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Yanez Lee, Raquel</dc:creator>
  <cp:lastModifiedBy>Yanez Lee, Raquel</cp:lastModifiedBy>
  <cp:lastPrinted>2023-07-26T20:16:16Z</cp:lastPrinted>
  <dcterms:created xsi:type="dcterms:W3CDTF">2023-07-26T19:50:07Z</dcterms:created>
  <dcterms:modified xsi:type="dcterms:W3CDTF">2023-07-26T20:32:26Z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8e5190-04f9-4441-aec9-827407247a1c_Enabled">
    <vt:lpwstr>true</vt:lpwstr>
  </property>
  <property fmtid="{D5CDD505-2E9C-101B-9397-08002B2CF9AE}" pid="3" name="MSIP_Label_608e5190-04f9-4441-aec9-827407247a1c_SetDate">
    <vt:lpwstr>2023-07-26T20:32:09Z</vt:lpwstr>
  </property>
  <property fmtid="{D5CDD505-2E9C-101B-9397-08002B2CF9AE}" pid="4" name="MSIP_Label_608e5190-04f9-4441-aec9-827407247a1c_Method">
    <vt:lpwstr>Standard</vt:lpwstr>
  </property>
  <property fmtid="{D5CDD505-2E9C-101B-9397-08002B2CF9AE}" pid="5" name="MSIP_Label_608e5190-04f9-4441-aec9-827407247a1c_Name">
    <vt:lpwstr>Confidential_Sigma</vt:lpwstr>
  </property>
  <property fmtid="{D5CDD505-2E9C-101B-9397-08002B2CF9AE}" pid="6" name="MSIP_Label_608e5190-04f9-4441-aec9-827407247a1c_SiteId">
    <vt:lpwstr>3205c38a-2aa0-4681-8dc0-61687b1d331b</vt:lpwstr>
  </property>
  <property fmtid="{D5CDD505-2E9C-101B-9397-08002B2CF9AE}" pid="7" name="MSIP_Label_608e5190-04f9-4441-aec9-827407247a1c_ActionId">
    <vt:lpwstr>f8a81c71-7c84-453e-8206-349f878d98ac</vt:lpwstr>
  </property>
  <property fmtid="{D5CDD505-2E9C-101B-9397-08002B2CF9AE}" pid="8" name="MSIP_Label_608e5190-04f9-4441-aec9-827407247a1c_ContentBits">
    <vt:lpwstr>2</vt:lpwstr>
  </property>
</Properties>
</file>