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igmaonline-my.sharepoint.com/personal/mirigoyen_sigma-alimentos_com/Documents/Escritorio/Jefe Comunicación Corporativa/2024/4Q23/Versiones Finales/EEFF Website/"/>
    </mc:Choice>
  </mc:AlternateContent>
  <xr:revisionPtr revIDLastSave="47" documentId="8_{CD3DF6E4-F72E-4492-9651-FBA6CC58CEEF}" xr6:coauthVersionLast="47" xr6:coauthVersionMax="47" xr10:uidLastSave="{231D2E2B-BA73-49A8-838C-2347B455561E}"/>
  <bookViews>
    <workbookView xWindow="-120" yWindow="-120" windowWidth="20730" windowHeight="11160" activeTab="2" xr2:uid="{4AAF8A2B-5B70-46E0-84D1-9F822DB8BFB7}"/>
  </bookViews>
  <sheets>
    <sheet name="BG Trim ING" sheetId="1" r:id="rId1"/>
    <sheet name="ER Trim ING" sheetId="2" r:id="rId2"/>
    <sheet name="FE Trim ING" sheetId="3" r:id="rId3"/>
  </sheets>
  <externalReferences>
    <externalReference r:id="rId4"/>
  </externalReferences>
  <definedNames>
    <definedName name="_xlnm.Print_Area" localSheetId="0">'BG Trim ING'!$C$1:$K$71</definedName>
    <definedName name="_xlnm.Print_Area" localSheetId="1">'ER Trim ING'!$B$3:$R$34</definedName>
    <definedName name="_xlnm.Print_Area" localSheetId="2">'FE Trim ING'!$B$2:$R$50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3" l="1"/>
  <c r="N8" i="3"/>
  <c r="I8" i="3"/>
  <c r="R8" i="3" s="1"/>
  <c r="H8" i="3"/>
  <c r="E8" i="3"/>
  <c r="D8" i="3"/>
  <c r="M8" i="3" s="1"/>
  <c r="N8" i="2"/>
  <c r="M8" i="2"/>
  <c r="H3" i="3" l="1"/>
</calcChain>
</file>

<file path=xl/sharedStrings.xml><?xml version="1.0" encoding="utf-8"?>
<sst xmlns="http://schemas.openxmlformats.org/spreadsheetml/2006/main" count="162" uniqueCount="119">
  <si>
    <t xml:space="preserve">Sigma Alimentos, S.A. de C.V. and Subsidiaries </t>
  </si>
  <si>
    <t>STATEMENT OF FINANCIAL POSITION</t>
  </si>
  <si>
    <t>Information in thousands</t>
  </si>
  <si>
    <t>(Thousands of pesos)</t>
  </si>
  <si>
    <t>Var.</t>
  </si>
  <si>
    <t>(Thousands of U.S. Dollars)</t>
  </si>
  <si>
    <t>($)</t>
  </si>
  <si>
    <t>(%)</t>
  </si>
  <si>
    <t>ASSETS</t>
  </si>
  <si>
    <t>CURRENT ASSETS:</t>
  </si>
  <si>
    <t>Cash and cash equivalents</t>
  </si>
  <si>
    <t>Restricted cash</t>
  </si>
  <si>
    <t>Customers and other accounts receivables, net</t>
  </si>
  <si>
    <t>Income tax recoverable</t>
  </si>
  <si>
    <t>Inventories</t>
  </si>
  <si>
    <t>Other current assets</t>
  </si>
  <si>
    <t>Derivative financial instruments</t>
  </si>
  <si>
    <t>Total current assets</t>
  </si>
  <si>
    <t>NON-CURRENT ASSETS:</t>
  </si>
  <si>
    <t>Property, plant and equipment, net</t>
  </si>
  <si>
    <t>Intangible assets, net</t>
  </si>
  <si>
    <t>Right-of-use asset, net</t>
  </si>
  <si>
    <t>Goodwill</t>
  </si>
  <si>
    <t>Deferred income tax</t>
  </si>
  <si>
    <t>Investments in associates and joint ventures</t>
  </si>
  <si>
    <t>Other non-current assets</t>
  </si>
  <si>
    <t>Total non-current assets</t>
  </si>
  <si>
    <t>Total assets</t>
  </si>
  <si>
    <t>LIABILITIES AND STOCKHOLDERS' EQUITY</t>
  </si>
  <si>
    <t>CURRENT LIABILITIES:</t>
  </si>
  <si>
    <t>Current debt</t>
  </si>
  <si>
    <t>Accrued interest payable</t>
  </si>
  <si>
    <t>Financial Leases</t>
  </si>
  <si>
    <t>Suppliers and Other Accounts Payables</t>
  </si>
  <si>
    <t>Income tax payable</t>
  </si>
  <si>
    <t>Provisions</t>
  </si>
  <si>
    <t>Other current liabilities</t>
  </si>
  <si>
    <t>Total current liabilities</t>
  </si>
  <si>
    <t>NON-CURRENT LIABILITIES:</t>
  </si>
  <si>
    <t>Non-current debt</t>
  </si>
  <si>
    <t>Notes payables</t>
  </si>
  <si>
    <t>Deferred income taxes</t>
  </si>
  <si>
    <t>Employees benefits</t>
  </si>
  <si>
    <t>Other non-current liabilities</t>
  </si>
  <si>
    <t>Total non-current liabilities</t>
  </si>
  <si>
    <t>Total liabilities</t>
  </si>
  <si>
    <t>STOCKHOLDERS' EQUITY</t>
  </si>
  <si>
    <t>Total controlling interest:</t>
  </si>
  <si>
    <t>Total non-controlling interest:</t>
  </si>
  <si>
    <t>Total stockholders' equity</t>
  </si>
  <si>
    <t>Total liabilities and stockholders' equity</t>
  </si>
  <si>
    <t>STATEMENT OF INCOME</t>
  </si>
  <si>
    <t>YTD 23</t>
  </si>
  <si>
    <t>YTD 22</t>
  </si>
  <si>
    <r>
      <t>YTD 23</t>
    </r>
    <r>
      <rPr>
        <b/>
        <vertAlign val="subscript"/>
        <sz val="11"/>
        <color theme="1"/>
        <rFont val="Calibri"/>
        <family val="2"/>
      </rPr>
      <t>(1)</t>
    </r>
  </si>
  <si>
    <r>
      <t>YTD 22</t>
    </r>
    <r>
      <rPr>
        <b/>
        <vertAlign val="subscript"/>
        <sz val="11"/>
        <color theme="1"/>
        <rFont val="Calibri"/>
        <family val="2"/>
      </rPr>
      <t>(2)</t>
    </r>
  </si>
  <si>
    <t>Revenue</t>
  </si>
  <si>
    <t>Cost of sales</t>
  </si>
  <si>
    <t>Gross profit</t>
  </si>
  <si>
    <t>Selling expenses</t>
  </si>
  <si>
    <t>Administrative expenses</t>
  </si>
  <si>
    <t>Other income (expenses), net</t>
  </si>
  <si>
    <t>Operating profit</t>
  </si>
  <si>
    <t>Financial Income</t>
  </si>
  <si>
    <t>Financial expenses</t>
  </si>
  <si>
    <t>Gain (loss) due to exchange fluctuation, net</t>
  </si>
  <si>
    <t>Profit before income tax</t>
  </si>
  <si>
    <t>Income tax</t>
  </si>
  <si>
    <t>Net consolidated profit</t>
  </si>
  <si>
    <t>Profit (loss) attributable to:</t>
  </si>
  <si>
    <t>Controlling interest</t>
  </si>
  <si>
    <t>Non-controlling interest</t>
  </si>
  <si>
    <t xml:space="preserve">Translated into U.S. Dollars, solely for the convenience of the reader, using the average exchange rate published by the Mexican Central Bank for payment of obligations denominated in U.S. dollars for each of the months that comprise the quarter or year. </t>
  </si>
  <si>
    <t>STATEMENT OF CASH FLOW</t>
  </si>
  <si>
    <t>CASH FLOW FROM OPERATING ACTIVITIES</t>
  </si>
  <si>
    <t>Depreciation and amortization</t>
  </si>
  <si>
    <t>Impairment of fixed assets and intangible assets</t>
  </si>
  <si>
    <t>Costs associated with seniority premiums and pension plans</t>
  </si>
  <si>
    <t>Gain on sale of property, plant and equipment</t>
  </si>
  <si>
    <t>Financial cost, net</t>
  </si>
  <si>
    <t>Foreign exchange, net</t>
  </si>
  <si>
    <t>(Increase) Decrease in customers and other accounts receivable</t>
  </si>
  <si>
    <t>(Increase) decrease in inventories</t>
  </si>
  <si>
    <t>Increase (decrease) in suppliers and other accounts payable</t>
  </si>
  <si>
    <t>Income tax paid</t>
  </si>
  <si>
    <t>Other operating expenses</t>
  </si>
  <si>
    <t>Cash flows from operating activities</t>
  </si>
  <si>
    <t>CASH FLOW FROM INVESTING ACTIVITIES</t>
  </si>
  <si>
    <t>Interest received</t>
  </si>
  <si>
    <t>Acquisition of intangible assets</t>
  </si>
  <si>
    <t>Acquisition of property, plant and equipment</t>
  </si>
  <si>
    <t>Sale of property, plant and equipment</t>
  </si>
  <si>
    <t>Restricted cash and other assets</t>
  </si>
  <si>
    <t>Cash flows from investing activities</t>
  </si>
  <si>
    <t>CASH FLOW FROM FINANCING ACTIVITIES</t>
  </si>
  <si>
    <t>Proceeds from loans and debt</t>
  </si>
  <si>
    <t>Payments of loans and debt</t>
  </si>
  <si>
    <t>Financial leases</t>
  </si>
  <si>
    <t>Interest paid</t>
  </si>
  <si>
    <t>Dividends paid to owners</t>
  </si>
  <si>
    <t>Cash flows from financing activities</t>
  </si>
  <si>
    <t>Net increase (decrease) in cash and cash equivalents</t>
  </si>
  <si>
    <t>Exchange gains (losses) in cash and cash equivalents</t>
  </si>
  <si>
    <t>Cash and cash equivalents at the beginning of the period</t>
  </si>
  <si>
    <t>Cash and cash equivalents at the end of the period</t>
  </si>
  <si>
    <t>Dec '23</t>
  </si>
  <si>
    <t>Dec '22</t>
  </si>
  <si>
    <r>
      <t xml:space="preserve">Dec '23 </t>
    </r>
    <r>
      <rPr>
        <b/>
        <vertAlign val="superscript"/>
        <sz val="11"/>
        <color theme="1"/>
        <rFont val="Calibri"/>
        <family val="2"/>
      </rPr>
      <t>(1)</t>
    </r>
  </si>
  <si>
    <r>
      <t xml:space="preserve">Dec '22 </t>
    </r>
    <r>
      <rPr>
        <b/>
        <vertAlign val="superscript"/>
        <sz val="11"/>
        <color theme="1"/>
        <rFont val="Calibri"/>
        <family val="2"/>
      </rPr>
      <t>(2)</t>
    </r>
  </si>
  <si>
    <t>Capital stock</t>
  </si>
  <si>
    <t>Share premium</t>
  </si>
  <si>
    <t>Contribuited capital</t>
  </si>
  <si>
    <t>Earned surplus</t>
  </si>
  <si>
    <t>(1)       Translated into U.S. Dollars, solely for the convenience of the reader, using an exchange rate of Ps. 16.8935 per U.S. Dollar, the exchange rate published by the Mexican Central Bank for payment of obligations denominated in U.S. dollars on December 31, 2023</t>
  </si>
  <si>
    <t>(2)       Translated into U.S. Dollars, solely for the convenience of the reader, using an exchange rate of Ps. 19.3615 per U.S. Dollar, the exchange rate published by the Mexican Central Bank for payment of obligations denominated in U.S. dollars on December 31, 2022</t>
  </si>
  <si>
    <t>IV Quarter 23</t>
  </si>
  <si>
    <t>IV Quarter 22</t>
  </si>
  <si>
    <t>Equity in income (loss) of associates</t>
  </si>
  <si>
    <t>Business sales &amp; acquisitions, net of cash acquired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</si>
</sst>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0\)"/>
    <numFmt numFmtId="167" formatCode="_-* #,##0.00000_-;\-* #,##0.00000_-;_-* &quot;-&quot;??_-;_-@_-"/>
    <numFmt numFmtId="168" formatCode="0.00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vertAlign val="superscript"/>
      <sz val="11"/>
      <color theme="1"/>
      <name val="Calibri"/>
      <family val="2"/>
    </font>
    <font>
      <b/>
      <sz val="11"/>
      <color rgb="FFC22828"/>
      <name val="Calibri"/>
      <family val="2"/>
      <scheme val="minor"/>
    </font>
    <font>
      <sz val="11"/>
      <color rgb="FFC22828"/>
      <name val="Calibri"/>
      <family val="2"/>
      <scheme val="minor"/>
    </font>
    <font>
      <sz val="9"/>
      <color indexed="8"/>
      <name val="Calibri"/>
      <family val="2"/>
      <scheme val="minor"/>
    </font>
    <font>
      <b/>
      <vertAlign val="subscript"/>
      <sz val="11"/>
      <color theme="1"/>
      <name val="Calibri"/>
      <family val="2"/>
    </font>
    <font>
      <sz val="9"/>
      <color rgb="FF7F7F7F"/>
      <name val="Calibri"/>
      <family val="2"/>
      <scheme val="minor"/>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5" fillId="0" borderId="0" xfId="0" applyFont="1"/>
    <xf numFmtId="0" fontId="6" fillId="0" borderId="1" xfId="0" applyFont="1" applyBorder="1"/>
    <xf numFmtId="0" fontId="0" fillId="0" borderId="1" xfId="0" applyBorder="1"/>
    <xf numFmtId="0" fontId="3" fillId="0" borderId="0" xfId="0" applyFont="1"/>
    <xf numFmtId="0" fontId="7" fillId="0" borderId="0" xfId="0" applyFont="1" applyAlignment="1">
      <alignment horizontal="center"/>
    </xf>
    <xf numFmtId="0" fontId="0" fillId="0" borderId="2" xfId="0" applyBorder="1"/>
    <xf numFmtId="0" fontId="3" fillId="0" borderId="2" xfId="0" quotePrefix="1" applyFont="1" applyBorder="1" applyAlignment="1">
      <alignment horizontal="center"/>
    </xf>
    <xf numFmtId="0" fontId="7" fillId="0" borderId="2" xfId="0" quotePrefix="1" applyFont="1" applyBorder="1" applyAlignment="1">
      <alignment horizontal="center"/>
    </xf>
    <xf numFmtId="0" fontId="9" fillId="0" borderId="0" xfId="0" applyFont="1"/>
    <xf numFmtId="164" fontId="0" fillId="0" borderId="0" xfId="0" applyNumberFormat="1"/>
    <xf numFmtId="0" fontId="10" fillId="0" borderId="0" xfId="0" applyFont="1"/>
    <xf numFmtId="165" fontId="0" fillId="0" borderId="0" xfId="0" applyNumberFormat="1"/>
    <xf numFmtId="0" fontId="3" fillId="0" borderId="3" xfId="0" applyFont="1" applyBorder="1"/>
    <xf numFmtId="164" fontId="3" fillId="0" borderId="3" xfId="0" applyNumberFormat="1" applyFont="1" applyBorder="1"/>
    <xf numFmtId="165" fontId="3" fillId="0" borderId="3" xfId="0" applyNumberFormat="1" applyFont="1" applyBorder="1"/>
    <xf numFmtId="0" fontId="3" fillId="0" borderId="4" xfId="0" applyFont="1" applyBorder="1"/>
    <xf numFmtId="0" fontId="0" fillId="0" borderId="4" xfId="0" applyBorder="1"/>
    <xf numFmtId="164" fontId="3" fillId="0" borderId="4" xfId="0" applyNumberFormat="1" applyFont="1" applyBorder="1"/>
    <xf numFmtId="165" fontId="3" fillId="0" borderId="4" xfId="0" applyNumberFormat="1" applyFont="1" applyBorder="1"/>
    <xf numFmtId="164" fontId="3" fillId="0" borderId="0" xfId="0" applyNumberFormat="1" applyFont="1"/>
    <xf numFmtId="165" fontId="3" fillId="0" borderId="0" xfId="0" applyNumberFormat="1" applyFont="1"/>
    <xf numFmtId="166" fontId="0" fillId="0" borderId="0" xfId="0" applyNumberFormat="1"/>
    <xf numFmtId="0" fontId="11" fillId="0" borderId="0" xfId="0" quotePrefix="1" applyFont="1"/>
    <xf numFmtId="0" fontId="11" fillId="0" borderId="0" xfId="0" applyFont="1"/>
    <xf numFmtId="0" fontId="2" fillId="0" borderId="0" xfId="0" applyFont="1"/>
    <xf numFmtId="0" fontId="0" fillId="0" borderId="5" xfId="0" applyBorder="1"/>
    <xf numFmtId="164" fontId="0" fillId="0" borderId="5" xfId="0" applyNumberFormat="1" applyBorder="1"/>
    <xf numFmtId="165" fontId="0" fillId="0" borderId="5" xfId="0" applyNumberFormat="1" applyBorder="1"/>
    <xf numFmtId="167" fontId="0" fillId="0" borderId="0" xfId="1" applyNumberFormat="1" applyFont="1"/>
    <xf numFmtId="0" fontId="3" fillId="0" borderId="1" xfId="0" applyFont="1" applyBorder="1"/>
    <xf numFmtId="164" fontId="3" fillId="0" borderId="1" xfId="0" applyNumberFormat="1" applyFont="1" applyBorder="1"/>
    <xf numFmtId="165" fontId="3" fillId="0" borderId="1" xfId="0" applyNumberFormat="1" applyFont="1" applyBorder="1"/>
    <xf numFmtId="168" fontId="0" fillId="0" borderId="0" xfId="0" applyNumberFormat="1"/>
    <xf numFmtId="0" fontId="4" fillId="0" borderId="0" xfId="0" applyFont="1"/>
    <xf numFmtId="0" fontId="3" fillId="0" borderId="5" xfId="0" applyFont="1" applyBorder="1"/>
    <xf numFmtId="164" fontId="3" fillId="0" borderId="5" xfId="0" applyNumberFormat="1" applyFont="1" applyBorder="1"/>
    <xf numFmtId="165" fontId="3" fillId="0" borderId="5" xfId="0" applyNumberFormat="1" applyFont="1" applyBorder="1"/>
    <xf numFmtId="0" fontId="3" fillId="0" borderId="6" xfId="0" applyFont="1" applyBorder="1"/>
    <xf numFmtId="164" fontId="3" fillId="0" borderId="6" xfId="0" applyNumberFormat="1" applyFont="1" applyBorder="1"/>
    <xf numFmtId="165" fontId="3" fillId="0" borderId="6" xfId="0" applyNumberFormat="1" applyFont="1" applyBorder="1"/>
    <xf numFmtId="0" fontId="11" fillId="0" borderId="0" xfId="0" applyFont="1" applyAlignment="1">
      <alignment horizontal="left" wrapText="1"/>
    </xf>
    <xf numFmtId="0" fontId="11" fillId="0" borderId="0" xfId="0" quotePrefix="1" applyFont="1" applyAlignment="1">
      <alignment horizontal="left" wrapText="1"/>
    </xf>
    <xf numFmtId="0" fontId="1" fillId="0" borderId="0" xfId="0" quotePrefix="1" applyFont="1" applyAlignment="1">
      <alignment horizontal="center"/>
    </xf>
    <xf numFmtId="0" fontId="7" fillId="0" borderId="0" xfId="0" applyFont="1" applyAlignment="1">
      <alignment horizontal="center"/>
    </xf>
    <xf numFmtId="0" fontId="13"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273843</xdr:colOff>
      <xdr:row>2</xdr:row>
      <xdr:rowOff>21431</xdr:rowOff>
    </xdr:from>
    <xdr:to>
      <xdr:col>10</xdr:col>
      <xdr:colOff>571500</xdr:colOff>
      <xdr:row>4</xdr:row>
      <xdr:rowOff>219074</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8B2793E8-B4EC-44F3-A5FC-2E06870915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1618" y="402431"/>
          <a:ext cx="1278731" cy="683418"/>
        </a:xfrm>
        <a:prstGeom prst="rect">
          <a:avLst/>
        </a:prstGeom>
        <a:noFill/>
        <a:ln>
          <a:noFill/>
        </a:ln>
      </xdr:spPr>
    </xdr:pic>
    <xdr:clientData/>
  </xdr:twoCellAnchor>
  <xdr:twoCellAnchor>
    <xdr:from>
      <xdr:col>8</xdr:col>
      <xdr:colOff>45245</xdr:colOff>
      <xdr:row>5</xdr:row>
      <xdr:rowOff>47625</xdr:rowOff>
    </xdr:from>
    <xdr:to>
      <xdr:col>8</xdr:col>
      <xdr:colOff>45246</xdr:colOff>
      <xdr:row>70</xdr:row>
      <xdr:rowOff>0</xdr:rowOff>
    </xdr:to>
    <xdr:cxnSp macro="">
      <xdr:nvCxnSpPr>
        <xdr:cNvPr id="5" name="Straight Connector 4">
          <a:extLst>
            <a:ext uri="{FF2B5EF4-FFF2-40B4-BE49-F238E27FC236}">
              <a16:creationId xmlns:a16="http://schemas.microsoft.com/office/drawing/2014/main" id="{865815AD-7BF5-47E2-8139-0612940331C5}"/>
            </a:ext>
          </a:extLst>
        </xdr:cNvPr>
        <xdr:cNvCxnSpPr/>
      </xdr:nvCxnSpPr>
      <xdr:spPr>
        <a:xfrm>
          <a:off x="7646195" y="1190625"/>
          <a:ext cx="1" cy="109632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607223</xdr:colOff>
      <xdr:row>2</xdr:row>
      <xdr:rowOff>116417</xdr:rowOff>
    </xdr:from>
    <xdr:to>
      <xdr:col>13</xdr:col>
      <xdr:colOff>821536</xdr:colOff>
      <xdr:row>4</xdr:row>
      <xdr:rowOff>230717</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7B738CB7-2603-4688-A836-9AA8CB6625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4123" y="497417"/>
          <a:ext cx="1081087" cy="600075"/>
        </a:xfrm>
        <a:prstGeom prst="rect">
          <a:avLst/>
        </a:prstGeom>
        <a:noFill/>
        <a:ln>
          <a:noFill/>
        </a:ln>
      </xdr:spPr>
    </xdr:pic>
    <xdr:clientData/>
  </xdr:twoCellAnchor>
  <xdr:twoCellAnchor>
    <xdr:from>
      <xdr:col>11</xdr:col>
      <xdr:colOff>89962</xdr:colOff>
      <xdr:row>5</xdr:row>
      <xdr:rowOff>31750</xdr:rowOff>
    </xdr:from>
    <xdr:to>
      <xdr:col>11</xdr:col>
      <xdr:colOff>89963</xdr:colOff>
      <xdr:row>31</xdr:row>
      <xdr:rowOff>5080</xdr:rowOff>
    </xdr:to>
    <xdr:cxnSp macro="">
      <xdr:nvCxnSpPr>
        <xdr:cNvPr id="3" name="Straight Connector 2">
          <a:extLst>
            <a:ext uri="{FF2B5EF4-FFF2-40B4-BE49-F238E27FC236}">
              <a16:creationId xmlns:a16="http://schemas.microsoft.com/office/drawing/2014/main" id="{169BD93E-EE7A-444F-928E-A9A72E33FB84}"/>
            </a:ext>
          </a:extLst>
        </xdr:cNvPr>
        <xdr:cNvCxnSpPr/>
      </xdr:nvCxnSpPr>
      <xdr:spPr>
        <a:xfrm>
          <a:off x="9357787" y="1174750"/>
          <a:ext cx="1" cy="504063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89962</xdr:colOff>
      <xdr:row>5</xdr:row>
      <xdr:rowOff>31750</xdr:rowOff>
    </xdr:from>
    <xdr:to>
      <xdr:col>11</xdr:col>
      <xdr:colOff>89963</xdr:colOff>
      <xdr:row>32</xdr:row>
      <xdr:rowOff>5080</xdr:rowOff>
    </xdr:to>
    <xdr:cxnSp macro="">
      <xdr:nvCxnSpPr>
        <xdr:cNvPr id="4" name="Straight Connector 3">
          <a:extLst>
            <a:ext uri="{FF2B5EF4-FFF2-40B4-BE49-F238E27FC236}">
              <a16:creationId xmlns:a16="http://schemas.microsoft.com/office/drawing/2014/main" id="{CEA234A0-404D-46A5-8891-CD6AC594D91C}"/>
            </a:ext>
          </a:extLst>
        </xdr:cNvPr>
        <xdr:cNvCxnSpPr/>
      </xdr:nvCxnSpPr>
      <xdr:spPr>
        <a:xfrm>
          <a:off x="9500662" y="1174750"/>
          <a:ext cx="1" cy="52406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547693</xdr:colOff>
      <xdr:row>2</xdr:row>
      <xdr:rowOff>85725</xdr:rowOff>
    </xdr:from>
    <xdr:to>
      <xdr:col>13</xdr:col>
      <xdr:colOff>821531</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DD462116-B300-4FF4-A752-8A91C064C5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06218" y="466725"/>
          <a:ext cx="1102513" cy="619125"/>
        </a:xfrm>
        <a:prstGeom prst="rect">
          <a:avLst/>
        </a:prstGeom>
        <a:noFill/>
        <a:ln>
          <a:noFill/>
        </a:ln>
      </xdr:spPr>
    </xdr:pic>
    <xdr:clientData/>
  </xdr:twoCellAnchor>
  <xdr:twoCellAnchor>
    <xdr:from>
      <xdr:col>11</xdr:col>
      <xdr:colOff>123826</xdr:colOff>
      <xdr:row>5</xdr:row>
      <xdr:rowOff>9525</xdr:rowOff>
    </xdr:from>
    <xdr:to>
      <xdr:col>11</xdr:col>
      <xdr:colOff>123827</xdr:colOff>
      <xdr:row>47</xdr:row>
      <xdr:rowOff>177300</xdr:rowOff>
    </xdr:to>
    <xdr:cxnSp macro="">
      <xdr:nvCxnSpPr>
        <xdr:cNvPr id="3" name="Straight Connector 2">
          <a:extLst>
            <a:ext uri="{FF2B5EF4-FFF2-40B4-BE49-F238E27FC236}">
              <a16:creationId xmlns:a16="http://schemas.microsoft.com/office/drawing/2014/main" id="{FDA2BB1E-350A-4338-BBD7-9114FDFED084}"/>
            </a:ext>
          </a:extLst>
        </xdr:cNvPr>
        <xdr:cNvCxnSpPr/>
      </xdr:nvCxnSpPr>
      <xdr:spPr>
        <a:xfrm>
          <a:off x="10963276" y="1152525"/>
          <a:ext cx="1" cy="8064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123826</xdr:colOff>
      <xdr:row>5</xdr:row>
      <xdr:rowOff>9525</xdr:rowOff>
    </xdr:from>
    <xdr:to>
      <xdr:col>11</xdr:col>
      <xdr:colOff>123827</xdr:colOff>
      <xdr:row>47</xdr:row>
      <xdr:rowOff>177300</xdr:rowOff>
    </xdr:to>
    <xdr:cxnSp macro="">
      <xdr:nvCxnSpPr>
        <xdr:cNvPr id="4" name="Straight Connector 3">
          <a:extLst>
            <a:ext uri="{FF2B5EF4-FFF2-40B4-BE49-F238E27FC236}">
              <a16:creationId xmlns:a16="http://schemas.microsoft.com/office/drawing/2014/main" id="{434B6252-8651-493E-81B8-EB4FBE34E7F9}"/>
            </a:ext>
          </a:extLst>
        </xdr:cNvPr>
        <xdr:cNvCxnSpPr/>
      </xdr:nvCxnSpPr>
      <xdr:spPr>
        <a:xfrm>
          <a:off x="10896601" y="1152525"/>
          <a:ext cx="1" cy="82545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igmaonline-my.sharepoint.com/personal/mirigoyen_sigma-alimentos_com/Documents/Escritorio/Jefe%20Comunicaci&#243;n%20Corporativa/2024/4Q23/EEFF/EEFF%20Q4%202023_apendices%20V1.xlsx" TargetMode="External"/><Relationship Id="rId1" Type="http://schemas.openxmlformats.org/officeDocument/2006/relationships/externalLinkPath" Target="/personal/mirigoyen_sigma-alimentos_com/Documents/Escritorio/Jefe%20Comunicaci&#243;n%20Corporativa/2024/4Q23/EEFF/EEFF%20Q4%202023_apendic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1"/>
      <sheetName val="Portada 2"/>
      <sheetName val="Portada 3"/>
      <sheetName val="Tabla13y14"/>
      <sheetName val="Tabla15"/>
      <sheetName val="Tabla16"/>
      <sheetName val="Apéndice A"/>
      <sheetName val="Apéndice B"/>
      <sheetName val="BG Trim ESP"/>
      <sheetName val="BG Trim ING"/>
      <sheetName val="ER Trim ESP"/>
      <sheetName val="ER Trim ING"/>
      <sheetName val="FE Trim ESP"/>
      <sheetName val="Sheet1"/>
      <sheetName val="FE Trim ING"/>
      <sheetName val="BG Est"/>
      <sheetName val="ER Est"/>
      <sheetName val="Ventas Ext y EBITDA"/>
      <sheetName val="DNC"/>
    </sheetNames>
    <sheetDataSet>
      <sheetData sheetId="0"/>
      <sheetData sheetId="1"/>
      <sheetData sheetId="2"/>
      <sheetData sheetId="3"/>
      <sheetData sheetId="4"/>
      <sheetData sheetId="5"/>
      <sheetData sheetId="6"/>
      <sheetData sheetId="7"/>
      <sheetData sheetId="8">
        <row r="11">
          <cell r="E11">
            <v>10562615</v>
          </cell>
        </row>
      </sheetData>
      <sheetData sheetId="9"/>
      <sheetData sheetId="10">
        <row r="8">
          <cell r="D8" t="str">
            <v>IV Trim 23</v>
          </cell>
        </row>
      </sheetData>
      <sheetData sheetId="11">
        <row r="8">
          <cell r="D8" t="str">
            <v>IV Quarter 23</v>
          </cell>
          <cell r="E8" t="str">
            <v>IV Quarter 22</v>
          </cell>
          <cell r="H8" t="str">
            <v>YTD 23</v>
          </cell>
          <cell r="I8" t="str">
            <v>YTD 22</v>
          </cell>
        </row>
      </sheetData>
      <sheetData sheetId="12">
        <row r="10">
          <cell r="D10">
            <v>746375</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0AFD-26F4-41F4-B0D8-26DCAC3F313E}">
  <sheetPr>
    <pageSetUpPr fitToPage="1"/>
  </sheetPr>
  <dimension ref="A1:W80"/>
  <sheetViews>
    <sheetView showGridLines="0" topLeftCell="A61" zoomScale="96" zoomScaleNormal="80" workbookViewId="0">
      <selection activeCell="C3" sqref="C3:M76"/>
    </sheetView>
  </sheetViews>
  <sheetFormatPr defaultColWidth="0" defaultRowHeight="15" customHeight="1" zeroHeight="1" x14ac:dyDescent="0.25"/>
  <cols>
    <col min="1" max="1" width="12.85546875" customWidth="1"/>
    <col min="2" max="2" width="3.7109375" customWidth="1"/>
    <col min="3" max="3" width="2.7109375" customWidth="1"/>
    <col min="4" max="4" width="62.85546875" customWidth="1"/>
    <col min="5" max="5" width="14.85546875" customWidth="1"/>
    <col min="6" max="6" width="13.5703125" customWidth="1"/>
    <col min="7" max="7" width="11.5703125" hidden="1" customWidth="1"/>
    <col min="8" max="8" width="8.7109375" hidden="1" customWidth="1"/>
    <col min="9" max="9" width="2.140625" customWidth="1"/>
    <col min="10" max="10" width="14.7109375" customWidth="1"/>
    <col min="11" max="11" width="10.140625" bestFit="1" customWidth="1"/>
    <col min="12" max="12" width="9.5703125" hidden="1" customWidth="1"/>
    <col min="13" max="13" width="8.7109375" hidden="1" customWidth="1"/>
    <col min="14" max="14" width="9.140625" customWidth="1"/>
    <col min="15" max="23" width="0" hidden="1" customWidth="1"/>
    <col min="24" max="16384" width="9.140625" hidden="1"/>
  </cols>
  <sheetData>
    <row r="1" spans="3:13" x14ac:dyDescent="0.25"/>
    <row r="2" spans="3:13" x14ac:dyDescent="0.25"/>
    <row r="3" spans="3:13" x14ac:dyDescent="0.25"/>
    <row r="4" spans="3:13" ht="23.25" x14ac:dyDescent="0.35">
      <c r="C4" s="1" t="s">
        <v>0</v>
      </c>
    </row>
    <row r="5" spans="3:13" ht="21.75" thickBot="1" x14ac:dyDescent="0.4">
      <c r="C5" s="2" t="s">
        <v>1</v>
      </c>
      <c r="D5" s="3"/>
      <c r="E5" s="3"/>
      <c r="F5" s="3"/>
      <c r="G5" s="3"/>
      <c r="H5" s="3"/>
      <c r="I5" s="3"/>
      <c r="J5" s="3"/>
      <c r="K5" s="3"/>
      <c r="L5" s="3"/>
      <c r="M5" s="3"/>
    </row>
    <row r="6" spans="3:13" ht="15" customHeight="1" thickTop="1" x14ac:dyDescent="0.25">
      <c r="C6" s="4" t="s">
        <v>2</v>
      </c>
    </row>
    <row r="7" spans="3:13" x14ac:dyDescent="0.25">
      <c r="E7" s="43" t="s">
        <v>3</v>
      </c>
      <c r="F7" s="43"/>
      <c r="G7" s="44" t="s">
        <v>4</v>
      </c>
      <c r="H7" s="44"/>
      <c r="I7" s="5"/>
      <c r="J7" s="43" t="s">
        <v>5</v>
      </c>
      <c r="K7" s="43"/>
      <c r="L7" s="44" t="s">
        <v>4</v>
      </c>
      <c r="M7" s="44"/>
    </row>
    <row r="8" spans="3:13" ht="18" thickBot="1" x14ac:dyDescent="0.3">
      <c r="C8" s="6"/>
      <c r="D8" s="6"/>
      <c r="E8" s="7" t="s">
        <v>105</v>
      </c>
      <c r="F8" s="7" t="s">
        <v>106</v>
      </c>
      <c r="G8" s="8" t="s">
        <v>6</v>
      </c>
      <c r="H8" s="8" t="s">
        <v>7</v>
      </c>
      <c r="I8" s="8"/>
      <c r="J8" s="7" t="s">
        <v>107</v>
      </c>
      <c r="K8" s="7" t="s">
        <v>108</v>
      </c>
      <c r="L8" s="8" t="s">
        <v>6</v>
      </c>
      <c r="M8" s="8" t="s">
        <v>7</v>
      </c>
    </row>
    <row r="9" spans="3:13" ht="15.75" thickTop="1" x14ac:dyDescent="0.25">
      <c r="C9" s="9" t="s">
        <v>8</v>
      </c>
      <c r="E9" s="10"/>
      <c r="F9" s="10"/>
      <c r="G9" s="10"/>
      <c r="H9" s="10"/>
      <c r="I9" s="10"/>
      <c r="J9" s="10"/>
      <c r="K9" s="10"/>
      <c r="L9" s="10"/>
      <c r="M9" s="10"/>
    </row>
    <row r="10" spans="3:13" x14ac:dyDescent="0.25">
      <c r="C10" s="11"/>
      <c r="D10" s="11" t="s">
        <v>9</v>
      </c>
      <c r="E10" s="10"/>
      <c r="F10" s="10"/>
      <c r="G10" s="10"/>
      <c r="H10" s="10"/>
      <c r="I10" s="10"/>
      <c r="J10" s="10"/>
      <c r="K10" s="10"/>
      <c r="L10" s="10"/>
      <c r="M10" s="10"/>
    </row>
    <row r="11" spans="3:13" x14ac:dyDescent="0.25">
      <c r="D11" t="s">
        <v>10</v>
      </c>
      <c r="E11" s="10">
        <v>10562615</v>
      </c>
      <c r="F11" s="10">
        <v>13208493</v>
      </c>
      <c r="G11" s="10">
        <v>-2645878</v>
      </c>
      <c r="H11" s="12">
        <v>-20</v>
      </c>
      <c r="I11" s="12"/>
      <c r="J11" s="10">
        <v>625247</v>
      </c>
      <c r="K11" s="10">
        <v>682204</v>
      </c>
      <c r="L11" s="10">
        <v>-56957</v>
      </c>
      <c r="M11" s="12">
        <v>-8.3000000000000007</v>
      </c>
    </row>
    <row r="12" spans="3:13" x14ac:dyDescent="0.25">
      <c r="D12" t="s">
        <v>11</v>
      </c>
      <c r="E12" s="10">
        <v>6500</v>
      </c>
      <c r="F12" s="10">
        <v>6500</v>
      </c>
      <c r="G12" s="10">
        <v>0</v>
      </c>
      <c r="H12" s="12">
        <v>0</v>
      </c>
      <c r="I12" s="12"/>
      <c r="J12" s="10">
        <v>385</v>
      </c>
      <c r="K12" s="10">
        <v>336</v>
      </c>
      <c r="L12" s="10">
        <v>49</v>
      </c>
      <c r="M12" s="12">
        <v>14.6</v>
      </c>
    </row>
    <row r="13" spans="3:13" x14ac:dyDescent="0.25">
      <c r="D13" t="s">
        <v>12</v>
      </c>
      <c r="E13" s="10">
        <v>9990817</v>
      </c>
      <c r="F13" s="10">
        <v>9077460</v>
      </c>
      <c r="G13" s="10">
        <v>913357</v>
      </c>
      <c r="H13" s="12">
        <v>10.1</v>
      </c>
      <c r="I13" s="12"/>
      <c r="J13" s="10">
        <v>591400</v>
      </c>
      <c r="K13" s="10">
        <v>468841</v>
      </c>
      <c r="L13" s="10">
        <v>122559</v>
      </c>
      <c r="M13" s="12">
        <v>26.1</v>
      </c>
    </row>
    <row r="14" spans="3:13" x14ac:dyDescent="0.25">
      <c r="D14" t="s">
        <v>13</v>
      </c>
      <c r="E14" s="10">
        <v>313925</v>
      </c>
      <c r="F14" s="10">
        <v>740884</v>
      </c>
      <c r="G14" s="10">
        <v>-426959</v>
      </c>
      <c r="H14" s="12">
        <v>-57.6</v>
      </c>
      <c r="I14" s="12"/>
      <c r="J14" s="10">
        <v>18583</v>
      </c>
      <c r="K14" s="10">
        <v>38266</v>
      </c>
      <c r="L14" s="10">
        <v>-19683</v>
      </c>
      <c r="M14" s="12">
        <v>-51.4</v>
      </c>
    </row>
    <row r="15" spans="3:13" x14ac:dyDescent="0.25">
      <c r="D15" t="s">
        <v>14</v>
      </c>
      <c r="E15" s="10">
        <v>16141904</v>
      </c>
      <c r="F15" s="10">
        <v>18302545</v>
      </c>
      <c r="G15" s="10">
        <v>-2160641</v>
      </c>
      <c r="H15" s="12">
        <v>-11.8</v>
      </c>
      <c r="I15" s="12"/>
      <c r="J15" s="10">
        <v>955510</v>
      </c>
      <c r="K15" s="10">
        <v>945306</v>
      </c>
      <c r="L15" s="10">
        <v>10204</v>
      </c>
      <c r="M15" s="12">
        <v>1.1000000000000001</v>
      </c>
    </row>
    <row r="16" spans="3:13" x14ac:dyDescent="0.25">
      <c r="D16" t="s">
        <v>15</v>
      </c>
      <c r="E16" s="10">
        <v>355252</v>
      </c>
      <c r="F16" s="10">
        <v>2942210</v>
      </c>
      <c r="G16" s="10">
        <v>-2586958</v>
      </c>
      <c r="H16" s="12">
        <v>-87.9</v>
      </c>
      <c r="I16" s="12"/>
      <c r="J16" s="10">
        <v>21029</v>
      </c>
      <c r="K16" s="10">
        <v>151962</v>
      </c>
      <c r="L16" s="10">
        <v>-130933</v>
      </c>
      <c r="M16" s="12">
        <v>-86.2</v>
      </c>
    </row>
    <row r="17" spans="3:13" ht="15.75" thickBot="1" x14ac:dyDescent="0.3">
      <c r="D17" t="s">
        <v>16</v>
      </c>
      <c r="E17" s="10">
        <v>347284</v>
      </c>
      <c r="F17" s="10">
        <v>254227</v>
      </c>
      <c r="G17" s="10">
        <v>93057</v>
      </c>
      <c r="H17" s="12">
        <v>36.6</v>
      </c>
      <c r="I17" s="12"/>
      <c r="J17" s="10">
        <v>20557</v>
      </c>
      <c r="K17" s="10">
        <v>13131</v>
      </c>
      <c r="L17" s="10">
        <v>7426</v>
      </c>
      <c r="M17" s="12">
        <v>56.6</v>
      </c>
    </row>
    <row r="18" spans="3:13" ht="15.75" thickBot="1" x14ac:dyDescent="0.3">
      <c r="D18" s="13" t="s">
        <v>17</v>
      </c>
      <c r="E18" s="14">
        <v>37718297</v>
      </c>
      <c r="F18" s="14">
        <v>44532319</v>
      </c>
      <c r="G18" s="14">
        <v>-6814022</v>
      </c>
      <c r="H18" s="15">
        <v>-15.3</v>
      </c>
      <c r="I18" s="15"/>
      <c r="J18" s="14">
        <v>2232711</v>
      </c>
      <c r="K18" s="14">
        <v>2300046</v>
      </c>
      <c r="L18" s="14">
        <v>-67335</v>
      </c>
      <c r="M18" s="15">
        <v>-2.9</v>
      </c>
    </row>
    <row r="19" spans="3:13" x14ac:dyDescent="0.25">
      <c r="E19" s="10"/>
      <c r="F19" s="10"/>
      <c r="G19" s="10"/>
      <c r="H19" s="10"/>
      <c r="I19" s="10"/>
      <c r="J19" s="10"/>
      <c r="K19" s="10"/>
      <c r="L19" s="10"/>
      <c r="M19" s="10"/>
    </row>
    <row r="20" spans="3:13" x14ac:dyDescent="0.25">
      <c r="C20" s="11"/>
      <c r="D20" s="11" t="s">
        <v>18</v>
      </c>
      <c r="E20" s="10"/>
      <c r="F20" s="10"/>
      <c r="G20" s="10"/>
      <c r="H20" s="10"/>
      <c r="I20" s="10"/>
      <c r="J20" s="10"/>
      <c r="K20" s="10"/>
      <c r="L20" s="10"/>
      <c r="M20" s="10"/>
    </row>
    <row r="21" spans="3:13" x14ac:dyDescent="0.25">
      <c r="D21" t="s">
        <v>19</v>
      </c>
      <c r="E21" s="10">
        <v>30102933</v>
      </c>
      <c r="F21" s="10">
        <v>30548039</v>
      </c>
      <c r="G21" s="10">
        <v>-445106</v>
      </c>
      <c r="H21" s="12">
        <v>-1.5</v>
      </c>
      <c r="I21" s="12"/>
      <c r="J21" s="10">
        <v>1781924</v>
      </c>
      <c r="K21" s="10">
        <v>1577772</v>
      </c>
      <c r="L21" s="10">
        <v>204152</v>
      </c>
      <c r="M21" s="12">
        <v>12.9</v>
      </c>
    </row>
    <row r="22" spans="3:13" x14ac:dyDescent="0.25">
      <c r="D22" t="s">
        <v>20</v>
      </c>
      <c r="E22" s="10">
        <v>11857553</v>
      </c>
      <c r="F22" s="10">
        <v>12891340</v>
      </c>
      <c r="G22" s="10">
        <v>-1033787</v>
      </c>
      <c r="H22" s="12">
        <v>-8</v>
      </c>
      <c r="I22" s="12"/>
      <c r="J22" s="10">
        <v>701900</v>
      </c>
      <c r="K22" s="10">
        <v>665823</v>
      </c>
      <c r="L22" s="10">
        <v>36077</v>
      </c>
      <c r="M22" s="12">
        <v>5.4</v>
      </c>
    </row>
    <row r="23" spans="3:13" x14ac:dyDescent="0.25">
      <c r="D23" t="s">
        <v>21</v>
      </c>
      <c r="E23" s="10">
        <v>2642442</v>
      </c>
      <c r="F23" s="10">
        <v>1743697</v>
      </c>
      <c r="G23" s="10">
        <v>898745</v>
      </c>
      <c r="H23" s="12">
        <v>51.5</v>
      </c>
      <c r="I23" s="12"/>
      <c r="J23" s="10">
        <v>156418</v>
      </c>
      <c r="K23" s="10">
        <v>90060</v>
      </c>
      <c r="L23" s="10">
        <v>66358</v>
      </c>
      <c r="M23" s="12">
        <v>73.7</v>
      </c>
    </row>
    <row r="24" spans="3:13" x14ac:dyDescent="0.25">
      <c r="D24" t="s">
        <v>22</v>
      </c>
      <c r="E24" s="10">
        <v>11602826</v>
      </c>
      <c r="F24" s="10">
        <v>12599522</v>
      </c>
      <c r="G24" s="10">
        <v>-996696</v>
      </c>
      <c r="H24" s="12">
        <v>-7.9</v>
      </c>
      <c r="I24" s="12"/>
      <c r="J24" s="10">
        <v>686822</v>
      </c>
      <c r="K24" s="10">
        <v>650751</v>
      </c>
      <c r="L24" s="10">
        <v>36071</v>
      </c>
      <c r="M24" s="12">
        <v>5.5</v>
      </c>
    </row>
    <row r="25" spans="3:13" x14ac:dyDescent="0.25">
      <c r="D25" t="s">
        <v>23</v>
      </c>
      <c r="E25" s="10">
        <v>2600576</v>
      </c>
      <c r="F25" s="10">
        <v>1894687</v>
      </c>
      <c r="G25" s="10">
        <v>705889</v>
      </c>
      <c r="H25" s="12">
        <v>37.299999999999997</v>
      </c>
      <c r="I25" s="12"/>
      <c r="J25" s="10">
        <v>153939</v>
      </c>
      <c r="K25" s="10">
        <v>97858</v>
      </c>
      <c r="L25" s="10">
        <v>56081</v>
      </c>
      <c r="M25" s="12">
        <v>57.3</v>
      </c>
    </row>
    <row r="26" spans="3:13" x14ac:dyDescent="0.25">
      <c r="D26" t="s">
        <v>16</v>
      </c>
      <c r="E26" s="10">
        <v>122381</v>
      </c>
      <c r="F26" s="10">
        <v>517167</v>
      </c>
      <c r="G26" s="10">
        <v>-394786</v>
      </c>
      <c r="H26" s="12">
        <v>-76.3</v>
      </c>
      <c r="I26" s="12"/>
      <c r="J26" s="10">
        <v>7244</v>
      </c>
      <c r="K26" s="10">
        <v>26711</v>
      </c>
      <c r="L26" s="10">
        <v>-19467</v>
      </c>
      <c r="M26" s="12">
        <v>-72.900000000000006</v>
      </c>
    </row>
    <row r="27" spans="3:13" x14ac:dyDescent="0.25">
      <c r="D27" t="s">
        <v>24</v>
      </c>
      <c r="E27" s="10">
        <v>60838</v>
      </c>
      <c r="F27" s="10">
        <v>143117</v>
      </c>
      <c r="G27" s="10">
        <v>-82279</v>
      </c>
      <c r="H27" s="12">
        <v>-57.5</v>
      </c>
      <c r="I27" s="12"/>
      <c r="J27" s="10">
        <v>3601</v>
      </c>
      <c r="K27" s="10">
        <v>7392</v>
      </c>
      <c r="L27" s="10">
        <v>-3791</v>
      </c>
      <c r="M27" s="12">
        <v>-51.3</v>
      </c>
    </row>
    <row r="28" spans="3:13" x14ac:dyDescent="0.25">
      <c r="D28" t="s">
        <v>25</v>
      </c>
      <c r="E28" s="10">
        <v>276229</v>
      </c>
      <c r="F28" s="10">
        <v>176185</v>
      </c>
      <c r="G28" s="10">
        <v>100044</v>
      </c>
      <c r="H28" s="12">
        <v>56.8</v>
      </c>
      <c r="I28" s="12"/>
      <c r="J28" s="10">
        <v>16351</v>
      </c>
      <c r="K28" s="10">
        <v>9100</v>
      </c>
      <c r="L28" s="10">
        <v>7251</v>
      </c>
      <c r="M28" s="12">
        <v>79.7</v>
      </c>
    </row>
    <row r="29" spans="3:13" ht="15.75" thickBot="1" x14ac:dyDescent="0.3">
      <c r="D29" t="s">
        <v>11</v>
      </c>
      <c r="E29" s="10">
        <v>0</v>
      </c>
      <c r="F29" s="10">
        <v>6500</v>
      </c>
      <c r="G29" s="10">
        <v>-6500</v>
      </c>
      <c r="H29" s="12">
        <v>-100</v>
      </c>
      <c r="I29" s="12"/>
      <c r="J29" s="10">
        <v>0</v>
      </c>
      <c r="K29" s="10">
        <v>336</v>
      </c>
      <c r="L29" s="10">
        <v>-336</v>
      </c>
      <c r="M29" s="12">
        <v>-100</v>
      </c>
    </row>
    <row r="30" spans="3:13" ht="15.75" thickBot="1" x14ac:dyDescent="0.3">
      <c r="D30" s="13" t="s">
        <v>26</v>
      </c>
      <c r="E30" s="14">
        <v>59265778</v>
      </c>
      <c r="F30" s="14">
        <v>60520254</v>
      </c>
      <c r="G30" s="14">
        <v>-1254476</v>
      </c>
      <c r="H30" s="15">
        <v>-2.1</v>
      </c>
      <c r="I30" s="15"/>
      <c r="J30" s="14">
        <v>3508199</v>
      </c>
      <c r="K30" s="14">
        <v>3125803</v>
      </c>
      <c r="L30" s="14">
        <v>382396</v>
      </c>
      <c r="M30" s="15">
        <v>12.2</v>
      </c>
    </row>
    <row r="31" spans="3:13" x14ac:dyDescent="0.25">
      <c r="E31" s="10"/>
      <c r="F31" s="10"/>
      <c r="G31" s="10">
        <v>0</v>
      </c>
      <c r="H31" s="12">
        <v>0</v>
      </c>
      <c r="I31" s="12"/>
      <c r="J31" s="10"/>
      <c r="K31" s="10"/>
      <c r="L31" s="10"/>
      <c r="M31" s="12"/>
    </row>
    <row r="32" spans="3:13" ht="15.75" thickBot="1" x14ac:dyDescent="0.3">
      <c r="C32" s="16" t="s">
        <v>27</v>
      </c>
      <c r="D32" s="17"/>
      <c r="E32" s="18">
        <v>96984075</v>
      </c>
      <c r="F32" s="18">
        <v>105052573</v>
      </c>
      <c r="G32" s="18">
        <v>-8068498</v>
      </c>
      <c r="H32" s="19">
        <v>-7.7</v>
      </c>
      <c r="I32" s="19"/>
      <c r="J32" s="18">
        <v>5740910</v>
      </c>
      <c r="K32" s="18">
        <v>5425849</v>
      </c>
      <c r="L32" s="18">
        <v>315061</v>
      </c>
      <c r="M32" s="19">
        <v>5.8</v>
      </c>
    </row>
    <row r="33" spans="3:13" x14ac:dyDescent="0.25">
      <c r="C33" s="4"/>
      <c r="E33" s="20"/>
      <c r="F33" s="20"/>
      <c r="G33" s="20"/>
      <c r="H33" s="21"/>
      <c r="I33" s="21"/>
      <c r="J33" s="20"/>
      <c r="K33" s="20"/>
      <c r="L33" s="20"/>
      <c r="M33" s="21"/>
    </row>
    <row r="34" spans="3:13" x14ac:dyDescent="0.25">
      <c r="C34" s="9" t="s">
        <v>28</v>
      </c>
      <c r="E34" s="10"/>
      <c r="F34" s="10"/>
      <c r="G34" s="10"/>
      <c r="H34" s="10"/>
      <c r="I34" s="10"/>
      <c r="J34" s="10"/>
      <c r="K34" s="10"/>
      <c r="L34" s="10"/>
      <c r="M34" s="10"/>
    </row>
    <row r="35" spans="3:13" x14ac:dyDescent="0.25">
      <c r="D35" s="11" t="s">
        <v>29</v>
      </c>
      <c r="E35" s="10"/>
      <c r="F35" s="10"/>
      <c r="G35" s="10"/>
      <c r="H35" s="10"/>
      <c r="I35" s="10"/>
      <c r="J35" s="10"/>
      <c r="K35" s="10"/>
      <c r="L35" s="10"/>
      <c r="M35" s="10"/>
    </row>
    <row r="36" spans="3:13" x14ac:dyDescent="0.25">
      <c r="D36" t="s">
        <v>30</v>
      </c>
      <c r="E36" s="10">
        <v>11687843</v>
      </c>
      <c r="F36" s="10">
        <v>0</v>
      </c>
      <c r="G36" s="10">
        <v>11687843</v>
      </c>
      <c r="H36" s="12">
        <v>0</v>
      </c>
      <c r="I36" s="12"/>
      <c r="J36" s="10">
        <v>691854</v>
      </c>
      <c r="K36" s="10">
        <v>0</v>
      </c>
      <c r="L36" s="10">
        <v>691854</v>
      </c>
      <c r="M36" s="12">
        <v>0</v>
      </c>
    </row>
    <row r="37" spans="3:13" x14ac:dyDescent="0.25">
      <c r="D37" t="s">
        <v>31</v>
      </c>
      <c r="E37" s="10">
        <v>561395</v>
      </c>
      <c r="F37" s="10">
        <v>590469</v>
      </c>
      <c r="G37" s="10">
        <v>-29074</v>
      </c>
      <c r="H37" s="12">
        <v>-4.9000000000000004</v>
      </c>
      <c r="I37" s="12"/>
      <c r="J37" s="10">
        <v>33231</v>
      </c>
      <c r="K37" s="10">
        <v>30497</v>
      </c>
      <c r="L37" s="10">
        <v>2734</v>
      </c>
      <c r="M37" s="12">
        <v>9</v>
      </c>
    </row>
    <row r="38" spans="3:13" x14ac:dyDescent="0.25">
      <c r="D38" t="s">
        <v>32</v>
      </c>
      <c r="E38" s="10">
        <v>488962</v>
      </c>
      <c r="F38" s="10">
        <v>435948</v>
      </c>
      <c r="G38" s="10">
        <v>53014</v>
      </c>
      <c r="H38" s="12">
        <v>12.2</v>
      </c>
      <c r="I38" s="12"/>
      <c r="J38" s="10">
        <v>28944</v>
      </c>
      <c r="K38" s="10">
        <v>22516</v>
      </c>
      <c r="L38" s="10">
        <v>6428</v>
      </c>
      <c r="M38" s="12">
        <v>28.5</v>
      </c>
    </row>
    <row r="39" spans="3:13" x14ac:dyDescent="0.25">
      <c r="D39" t="s">
        <v>33</v>
      </c>
      <c r="E39" s="10">
        <v>26505887</v>
      </c>
      <c r="F39" s="10">
        <v>27247610</v>
      </c>
      <c r="G39" s="10">
        <v>-741723</v>
      </c>
      <c r="H39" s="12">
        <v>-2.7</v>
      </c>
      <c r="I39" s="12"/>
      <c r="J39" s="10">
        <v>1568999</v>
      </c>
      <c r="K39" s="10">
        <v>1407309</v>
      </c>
      <c r="L39" s="10">
        <v>161690</v>
      </c>
      <c r="M39" s="12">
        <v>11.5</v>
      </c>
    </row>
    <row r="40" spans="3:13" x14ac:dyDescent="0.25">
      <c r="D40" t="s">
        <v>34</v>
      </c>
      <c r="E40" s="10">
        <v>1596668</v>
      </c>
      <c r="F40" s="10">
        <v>1970256</v>
      </c>
      <c r="G40" s="10">
        <v>-373588</v>
      </c>
      <c r="H40" s="12">
        <v>-19</v>
      </c>
      <c r="I40" s="12"/>
      <c r="J40" s="10">
        <v>94514</v>
      </c>
      <c r="K40" s="10">
        <v>101762</v>
      </c>
      <c r="L40" s="10">
        <v>-7248</v>
      </c>
      <c r="M40" s="12">
        <v>-7.1</v>
      </c>
    </row>
    <row r="41" spans="3:13" x14ac:dyDescent="0.25">
      <c r="D41" t="s">
        <v>35</v>
      </c>
      <c r="E41" s="10">
        <v>184799</v>
      </c>
      <c r="F41" s="10">
        <v>62800</v>
      </c>
      <c r="G41" s="10">
        <v>121999</v>
      </c>
      <c r="H41" s="12">
        <v>194.3</v>
      </c>
      <c r="I41" s="12"/>
      <c r="J41" s="10">
        <v>10939</v>
      </c>
      <c r="K41" s="10">
        <v>3244</v>
      </c>
      <c r="L41" s="10">
        <v>7695</v>
      </c>
      <c r="M41" s="12">
        <v>237.2</v>
      </c>
    </row>
    <row r="42" spans="3:13" x14ac:dyDescent="0.25">
      <c r="D42" t="s">
        <v>16</v>
      </c>
      <c r="E42" s="10">
        <v>1253355</v>
      </c>
      <c r="F42" s="10">
        <v>736666</v>
      </c>
      <c r="G42" s="10">
        <v>516689</v>
      </c>
      <c r="H42" s="12">
        <v>70.099999999999994</v>
      </c>
      <c r="I42" s="12"/>
      <c r="J42" s="10">
        <v>74192</v>
      </c>
      <c r="K42" s="10">
        <v>38048</v>
      </c>
      <c r="L42" s="10">
        <v>36144</v>
      </c>
      <c r="M42" s="12">
        <v>95</v>
      </c>
    </row>
    <row r="43" spans="3:13" ht="15.75" thickBot="1" x14ac:dyDescent="0.3">
      <c r="D43" t="s">
        <v>36</v>
      </c>
      <c r="E43" s="10">
        <v>1007443</v>
      </c>
      <c r="F43" s="10">
        <v>3749469</v>
      </c>
      <c r="G43" s="10">
        <v>-2742026</v>
      </c>
      <c r="H43" s="12">
        <v>-73.099999999999994</v>
      </c>
      <c r="I43" s="12"/>
      <c r="J43" s="10">
        <v>59635</v>
      </c>
      <c r="K43" s="10">
        <v>193654</v>
      </c>
      <c r="L43" s="10">
        <v>-134019</v>
      </c>
      <c r="M43" s="12">
        <v>-69.2</v>
      </c>
    </row>
    <row r="44" spans="3:13" ht="15.75" thickBot="1" x14ac:dyDescent="0.3">
      <c r="D44" s="13" t="s">
        <v>37</v>
      </c>
      <c r="E44" s="14">
        <v>43286352</v>
      </c>
      <c r="F44" s="14">
        <v>34793218</v>
      </c>
      <c r="G44" s="14">
        <v>8493134</v>
      </c>
      <c r="H44" s="15">
        <v>24.4</v>
      </c>
      <c r="I44" s="15"/>
      <c r="J44" s="14">
        <v>2562308</v>
      </c>
      <c r="K44" s="14">
        <v>1797030</v>
      </c>
      <c r="L44" s="14">
        <v>765278</v>
      </c>
      <c r="M44" s="15">
        <v>42.6</v>
      </c>
    </row>
    <row r="45" spans="3:13" x14ac:dyDescent="0.25">
      <c r="E45" s="10"/>
      <c r="F45" s="10"/>
      <c r="G45" s="10"/>
      <c r="H45" s="10"/>
      <c r="I45" s="10"/>
      <c r="J45" s="10"/>
      <c r="K45" s="10"/>
      <c r="L45" s="10"/>
      <c r="M45" s="10"/>
    </row>
    <row r="46" spans="3:13" x14ac:dyDescent="0.25">
      <c r="D46" s="11" t="s">
        <v>38</v>
      </c>
      <c r="E46" s="10"/>
      <c r="F46" s="10"/>
      <c r="G46" s="10"/>
      <c r="H46" s="10"/>
      <c r="I46" s="10"/>
      <c r="J46" s="10"/>
      <c r="K46" s="10"/>
      <c r="L46" s="10"/>
      <c r="M46" s="10"/>
    </row>
    <row r="47" spans="3:13" x14ac:dyDescent="0.25">
      <c r="D47" t="s">
        <v>39</v>
      </c>
      <c r="E47" s="10">
        <v>29550217</v>
      </c>
      <c r="F47" s="10">
        <v>44754653</v>
      </c>
      <c r="G47" s="10">
        <v>-15204436</v>
      </c>
      <c r="H47" s="12">
        <v>-34</v>
      </c>
      <c r="I47" s="12"/>
      <c r="J47" s="10">
        <v>1749206</v>
      </c>
      <c r="K47" s="10">
        <v>2311528</v>
      </c>
      <c r="L47" s="10">
        <v>-562322</v>
      </c>
      <c r="M47" s="12">
        <v>-24.3</v>
      </c>
    </row>
    <row r="48" spans="3:13" x14ac:dyDescent="0.25">
      <c r="D48" t="s">
        <v>40</v>
      </c>
      <c r="E48" s="10">
        <v>60497</v>
      </c>
      <c r="F48" s="10">
        <v>227838</v>
      </c>
      <c r="G48" s="10">
        <v>-167341</v>
      </c>
      <c r="H48" s="12">
        <v>-73.400000000000006</v>
      </c>
      <c r="I48" s="12"/>
      <c r="J48" s="10">
        <v>3581</v>
      </c>
      <c r="K48" s="10">
        <v>11768</v>
      </c>
      <c r="L48" s="10">
        <v>-8187</v>
      </c>
      <c r="M48" s="12">
        <v>-69.599999999999994</v>
      </c>
    </row>
    <row r="49" spans="3:13" x14ac:dyDescent="0.25">
      <c r="D49" t="s">
        <v>32</v>
      </c>
      <c r="E49" s="10">
        <v>2297828</v>
      </c>
      <c r="F49" s="10">
        <v>1415743</v>
      </c>
      <c r="G49" s="10">
        <v>882085</v>
      </c>
      <c r="H49" s="12">
        <v>62.3</v>
      </c>
      <c r="I49" s="12"/>
      <c r="J49" s="10">
        <v>136018</v>
      </c>
      <c r="K49" s="10">
        <v>73122</v>
      </c>
      <c r="L49" s="10">
        <v>62896</v>
      </c>
      <c r="M49" s="12">
        <v>86</v>
      </c>
    </row>
    <row r="50" spans="3:13" x14ac:dyDescent="0.25">
      <c r="D50" t="s">
        <v>41</v>
      </c>
      <c r="E50" s="10">
        <v>3394339</v>
      </c>
      <c r="F50" s="10">
        <v>3851829</v>
      </c>
      <c r="G50" s="10">
        <v>-457490</v>
      </c>
      <c r="H50" s="12">
        <v>-11.9</v>
      </c>
      <c r="I50" s="12"/>
      <c r="J50" s="10">
        <v>200926</v>
      </c>
      <c r="K50" s="10">
        <v>198943</v>
      </c>
      <c r="L50" s="10">
        <v>1983</v>
      </c>
      <c r="M50" s="12">
        <v>1</v>
      </c>
    </row>
    <row r="51" spans="3:13" x14ac:dyDescent="0.25">
      <c r="D51" t="s">
        <v>42</v>
      </c>
      <c r="E51" s="10">
        <v>1813171</v>
      </c>
      <c r="F51" s="10">
        <v>1695652</v>
      </c>
      <c r="G51" s="10">
        <v>117519</v>
      </c>
      <c r="H51" s="12">
        <v>6.9</v>
      </c>
      <c r="I51" s="12"/>
      <c r="J51" s="10">
        <v>107329</v>
      </c>
      <c r="K51" s="10">
        <v>87579</v>
      </c>
      <c r="L51" s="10">
        <v>19750</v>
      </c>
      <c r="M51" s="12">
        <v>22.6</v>
      </c>
    </row>
    <row r="52" spans="3:13" x14ac:dyDescent="0.25">
      <c r="D52" t="s">
        <v>35</v>
      </c>
      <c r="E52" s="10">
        <v>7092</v>
      </c>
      <c r="F52" s="10">
        <v>75922</v>
      </c>
      <c r="G52" s="10">
        <v>-68830</v>
      </c>
      <c r="H52" s="12">
        <v>-90.7</v>
      </c>
      <c r="I52" s="12"/>
      <c r="J52" s="10">
        <v>420</v>
      </c>
      <c r="K52" s="10">
        <v>3921</v>
      </c>
      <c r="L52" s="10">
        <v>-3501</v>
      </c>
      <c r="M52" s="12">
        <v>-89.3</v>
      </c>
    </row>
    <row r="53" spans="3:13" x14ac:dyDescent="0.25">
      <c r="D53" t="s">
        <v>34</v>
      </c>
      <c r="E53" s="10">
        <v>0</v>
      </c>
      <c r="F53" s="10">
        <v>0</v>
      </c>
      <c r="G53" s="10">
        <v>0</v>
      </c>
      <c r="H53" s="12">
        <v>0</v>
      </c>
      <c r="I53" s="12"/>
      <c r="J53" s="10">
        <v>0</v>
      </c>
      <c r="K53" s="10">
        <v>0</v>
      </c>
      <c r="L53" s="10">
        <v>0</v>
      </c>
      <c r="M53" s="12">
        <v>0</v>
      </c>
    </row>
    <row r="54" spans="3:13" ht="14.25" customHeight="1" x14ac:dyDescent="0.25">
      <c r="D54" t="s">
        <v>16</v>
      </c>
      <c r="E54" s="10">
        <v>373684</v>
      </c>
      <c r="F54" s="10">
        <v>287750</v>
      </c>
      <c r="G54" s="10">
        <v>85934</v>
      </c>
      <c r="H54" s="12">
        <v>29.9</v>
      </c>
      <c r="I54" s="12"/>
      <c r="J54" s="10">
        <v>22120</v>
      </c>
      <c r="K54" s="10">
        <v>14862</v>
      </c>
      <c r="L54" s="10">
        <v>7258</v>
      </c>
      <c r="M54" s="12">
        <v>48.8</v>
      </c>
    </row>
    <row r="55" spans="3:13" ht="15.75" thickBot="1" x14ac:dyDescent="0.3">
      <c r="D55" t="s">
        <v>43</v>
      </c>
      <c r="E55" s="10">
        <v>47241</v>
      </c>
      <c r="F55" s="10">
        <v>27819</v>
      </c>
      <c r="G55" s="10">
        <v>19422</v>
      </c>
      <c r="H55" s="12">
        <v>69.8</v>
      </c>
      <c r="I55" s="12"/>
      <c r="J55" s="10">
        <v>2796</v>
      </c>
      <c r="K55" s="10">
        <v>1437</v>
      </c>
      <c r="L55" s="10">
        <v>1359</v>
      </c>
      <c r="M55" s="12">
        <v>94.6</v>
      </c>
    </row>
    <row r="56" spans="3:13" ht="15.75" thickBot="1" x14ac:dyDescent="0.3">
      <c r="D56" s="13" t="s">
        <v>44</v>
      </c>
      <c r="E56" s="14">
        <v>37544069</v>
      </c>
      <c r="F56" s="14">
        <v>52337206</v>
      </c>
      <c r="G56" s="14">
        <v>-14793137</v>
      </c>
      <c r="H56" s="15">
        <v>-28.3</v>
      </c>
      <c r="I56" s="15"/>
      <c r="J56" s="14">
        <v>2222396</v>
      </c>
      <c r="K56" s="14">
        <v>2703160</v>
      </c>
      <c r="L56" s="14">
        <v>-480764</v>
      </c>
      <c r="M56" s="15">
        <v>-17.8</v>
      </c>
    </row>
    <row r="57" spans="3:13" x14ac:dyDescent="0.25">
      <c r="E57" s="10"/>
      <c r="F57" s="10"/>
      <c r="G57" s="10"/>
      <c r="H57" s="10"/>
      <c r="I57" s="10"/>
      <c r="J57" s="10"/>
      <c r="K57" s="10"/>
      <c r="L57" s="10">
        <v>0</v>
      </c>
      <c r="M57" s="10">
        <v>0</v>
      </c>
    </row>
    <row r="58" spans="3:13" ht="15.75" thickBot="1" x14ac:dyDescent="0.3">
      <c r="C58" s="16" t="s">
        <v>45</v>
      </c>
      <c r="D58" s="17"/>
      <c r="E58" s="18">
        <v>80830421</v>
      </c>
      <c r="F58" s="18">
        <v>87130424</v>
      </c>
      <c r="G58" s="18">
        <v>-6300003</v>
      </c>
      <c r="H58" s="19">
        <v>-7.2</v>
      </c>
      <c r="I58" s="19"/>
      <c r="J58" s="18">
        <v>4784704</v>
      </c>
      <c r="K58" s="18">
        <v>4500190</v>
      </c>
      <c r="L58" s="18">
        <v>284514</v>
      </c>
      <c r="M58" s="19">
        <v>6.3</v>
      </c>
    </row>
    <row r="59" spans="3:13" x14ac:dyDescent="0.25">
      <c r="C59" s="4"/>
      <c r="D59" s="4"/>
      <c r="E59" s="10"/>
      <c r="F59" s="10"/>
      <c r="G59" s="10"/>
      <c r="H59" s="10"/>
      <c r="I59" s="10"/>
      <c r="J59" s="10"/>
      <c r="K59" s="10"/>
      <c r="L59" s="10"/>
      <c r="M59" s="10"/>
    </row>
    <row r="60" spans="3:13" x14ac:dyDescent="0.25">
      <c r="D60" s="11" t="s">
        <v>46</v>
      </c>
      <c r="E60" s="10"/>
      <c r="F60" s="10"/>
      <c r="G60" s="10"/>
      <c r="H60" s="12"/>
      <c r="I60" s="12"/>
      <c r="J60" s="10"/>
      <c r="K60" s="10"/>
      <c r="L60" s="10"/>
      <c r="M60" s="12"/>
    </row>
    <row r="61" spans="3:13" x14ac:dyDescent="0.25">
      <c r="D61" t="s">
        <v>109</v>
      </c>
      <c r="E61" s="10">
        <v>27081</v>
      </c>
      <c r="F61" s="10">
        <v>27112</v>
      </c>
      <c r="G61" s="10">
        <v>-31</v>
      </c>
      <c r="H61" s="12">
        <v>-0.1</v>
      </c>
      <c r="I61" s="12"/>
      <c r="J61" s="10">
        <v>1603</v>
      </c>
      <c r="K61" s="10">
        <v>0</v>
      </c>
      <c r="L61" s="10">
        <v>1603</v>
      </c>
      <c r="M61" s="12">
        <v>0</v>
      </c>
    </row>
    <row r="62" spans="3:13" ht="15.75" customHeight="1" x14ac:dyDescent="0.25">
      <c r="D62" t="s">
        <v>110</v>
      </c>
      <c r="E62" s="10">
        <v>666989</v>
      </c>
      <c r="F62" s="10">
        <v>675665</v>
      </c>
      <c r="G62" s="10">
        <v>-8676</v>
      </c>
      <c r="H62" s="12">
        <v>-1.3</v>
      </c>
      <c r="I62" s="12"/>
      <c r="J62" s="10">
        <v>39482</v>
      </c>
      <c r="K62" s="10">
        <v>0</v>
      </c>
      <c r="L62" s="10">
        <v>39482</v>
      </c>
      <c r="M62" s="12">
        <v>0</v>
      </c>
    </row>
    <row r="63" spans="3:13" ht="15.75" thickBot="1" x14ac:dyDescent="0.3">
      <c r="D63" s="26"/>
      <c r="E63" s="27"/>
      <c r="F63" s="27"/>
      <c r="G63" s="27">
        <v>0</v>
      </c>
      <c r="H63" s="27">
        <v>0</v>
      </c>
      <c r="I63" s="27"/>
      <c r="J63" s="27"/>
      <c r="K63" s="27"/>
      <c r="L63" s="27">
        <v>0</v>
      </c>
      <c r="M63" s="27">
        <v>0</v>
      </c>
    </row>
    <row r="64" spans="3:13" x14ac:dyDescent="0.25">
      <c r="E64" s="10"/>
      <c r="F64" s="10"/>
      <c r="G64" s="10">
        <v>0</v>
      </c>
      <c r="H64" s="10">
        <v>0</v>
      </c>
      <c r="I64" s="10"/>
      <c r="J64" s="10"/>
      <c r="K64" s="10"/>
      <c r="L64" s="10">
        <v>0</v>
      </c>
      <c r="M64" s="10">
        <v>0</v>
      </c>
    </row>
    <row r="65" spans="1:13" x14ac:dyDescent="0.25">
      <c r="D65" t="s">
        <v>111</v>
      </c>
      <c r="E65" s="10">
        <v>694070</v>
      </c>
      <c r="F65" s="10">
        <v>702777</v>
      </c>
      <c r="G65" s="10">
        <v>-8707</v>
      </c>
      <c r="H65" s="12">
        <v>-1.2</v>
      </c>
      <c r="I65" s="12"/>
      <c r="J65" s="10">
        <v>41085</v>
      </c>
      <c r="K65" s="10">
        <v>0</v>
      </c>
      <c r="L65" s="10">
        <v>41085</v>
      </c>
      <c r="M65" s="12">
        <v>0</v>
      </c>
    </row>
    <row r="66" spans="1:13" ht="15.75" thickBot="1" x14ac:dyDescent="0.3">
      <c r="D66" t="s">
        <v>112</v>
      </c>
      <c r="E66" s="10">
        <v>15459586</v>
      </c>
      <c r="F66" s="10">
        <v>17219371</v>
      </c>
      <c r="G66" s="10">
        <v>-1759785</v>
      </c>
      <c r="H66" s="12">
        <v>-10.199999999999999</v>
      </c>
      <c r="I66" s="12"/>
      <c r="J66" s="10">
        <v>915120</v>
      </c>
      <c r="K66" s="10">
        <v>925659</v>
      </c>
      <c r="L66" s="10">
        <v>-10539</v>
      </c>
      <c r="M66" s="12">
        <v>-1.1000000000000001</v>
      </c>
    </row>
    <row r="67" spans="1:13" ht="15.75" thickBot="1" x14ac:dyDescent="0.3">
      <c r="D67" s="13" t="s">
        <v>46</v>
      </c>
      <c r="E67" s="14">
        <v>16153656</v>
      </c>
      <c r="F67" s="14">
        <v>17922148</v>
      </c>
      <c r="G67" s="14">
        <v>-1768492</v>
      </c>
      <c r="H67" s="15">
        <v>-9.9</v>
      </c>
      <c r="I67" s="15"/>
      <c r="J67" s="14">
        <v>956205</v>
      </c>
      <c r="K67" s="14">
        <v>925659</v>
      </c>
      <c r="L67" s="14">
        <v>30546</v>
      </c>
      <c r="M67" s="15">
        <v>3.3</v>
      </c>
    </row>
    <row r="68" spans="1:13" ht="40.5" customHeight="1" x14ac:dyDescent="0.25">
      <c r="D68" t="s">
        <v>47</v>
      </c>
      <c r="E68" s="10">
        <v>16101793</v>
      </c>
      <c r="F68" s="10">
        <v>17913672</v>
      </c>
      <c r="G68" s="10">
        <v>-1811879</v>
      </c>
      <c r="H68" s="12">
        <v>-10.1</v>
      </c>
      <c r="I68" s="12"/>
      <c r="J68" s="10">
        <v>953136</v>
      </c>
      <c r="K68" s="10">
        <v>925221</v>
      </c>
      <c r="L68" s="10">
        <v>27915</v>
      </c>
      <c r="M68" s="12">
        <v>3</v>
      </c>
    </row>
    <row r="69" spans="1:13" ht="18.75" customHeight="1" x14ac:dyDescent="0.25">
      <c r="D69" t="s">
        <v>48</v>
      </c>
      <c r="E69" s="10">
        <v>51861</v>
      </c>
      <c r="F69" s="10">
        <v>8477</v>
      </c>
      <c r="G69" s="10">
        <v>43384</v>
      </c>
      <c r="H69" s="12">
        <v>511.8</v>
      </c>
      <c r="I69" s="12"/>
      <c r="J69" s="10">
        <v>3070</v>
      </c>
      <c r="K69" s="10">
        <v>438</v>
      </c>
      <c r="L69" s="10">
        <v>2632</v>
      </c>
      <c r="M69" s="12">
        <v>600.9</v>
      </c>
    </row>
    <row r="70" spans="1:13" ht="19.5" customHeight="1" thickBot="1" x14ac:dyDescent="0.3">
      <c r="C70" s="16" t="s">
        <v>49</v>
      </c>
      <c r="D70" s="16"/>
      <c r="E70" s="18">
        <v>16153654</v>
      </c>
      <c r="F70" s="18">
        <v>17922149</v>
      </c>
      <c r="G70" s="18">
        <v>-1768495</v>
      </c>
      <c r="H70" s="19">
        <v>-9.9</v>
      </c>
      <c r="I70" s="19"/>
      <c r="J70" s="18">
        <v>956206</v>
      </c>
      <c r="K70" s="18">
        <v>925659</v>
      </c>
      <c r="L70" s="18">
        <v>30547</v>
      </c>
      <c r="M70" s="19">
        <v>3.3</v>
      </c>
    </row>
    <row r="71" spans="1:13" ht="25.5" customHeight="1" thickBot="1" x14ac:dyDescent="0.3">
      <c r="C71" s="13" t="s">
        <v>50</v>
      </c>
      <c r="D71" s="13"/>
      <c r="E71" s="14">
        <v>96984075</v>
      </c>
      <c r="F71" s="14">
        <v>105052573</v>
      </c>
      <c r="G71" s="14">
        <v>-8068498</v>
      </c>
      <c r="H71" s="15">
        <v>-7.7</v>
      </c>
      <c r="I71" s="15"/>
      <c r="J71" s="14">
        <v>5740910</v>
      </c>
      <c r="K71" s="14">
        <v>5425849</v>
      </c>
      <c r="L71" s="14">
        <v>315061</v>
      </c>
      <c r="M71" s="15">
        <v>5.8</v>
      </c>
    </row>
    <row r="72" spans="1:13" x14ac:dyDescent="0.25">
      <c r="A72" s="25"/>
      <c r="B72" s="25"/>
      <c r="E72" s="22"/>
      <c r="F72" s="22"/>
      <c r="G72" s="10"/>
      <c r="H72" s="10"/>
      <c r="I72" s="10"/>
      <c r="J72" s="22"/>
      <c r="K72" s="22"/>
      <c r="L72" s="10"/>
      <c r="M72" s="10"/>
    </row>
    <row r="73" spans="1:13" x14ac:dyDescent="0.25">
      <c r="A73" s="25"/>
      <c r="B73" s="25"/>
      <c r="C73" s="23"/>
      <c r="D73" s="24"/>
      <c r="E73" s="22"/>
      <c r="F73" s="22"/>
      <c r="G73" s="10"/>
      <c r="H73" s="10"/>
      <c r="I73" s="10"/>
      <c r="J73" s="22"/>
      <c r="K73" s="22"/>
      <c r="L73" s="10"/>
      <c r="M73" s="10"/>
    </row>
    <row r="74" spans="1:13" ht="30.75" customHeight="1" x14ac:dyDescent="0.25">
      <c r="A74" s="25"/>
      <c r="B74" s="25"/>
      <c r="C74" s="23"/>
      <c r="D74" s="41" t="s">
        <v>113</v>
      </c>
      <c r="E74" s="41"/>
      <c r="F74" s="41"/>
      <c r="G74" s="41"/>
      <c r="H74" s="41"/>
      <c r="I74" s="41"/>
      <c r="J74" s="41"/>
      <c r="K74" s="41"/>
      <c r="L74" s="41"/>
      <c r="M74" s="10"/>
    </row>
    <row r="75" spans="1:13" x14ac:dyDescent="0.25">
      <c r="A75" s="25"/>
      <c r="B75" s="25"/>
      <c r="C75" s="23"/>
      <c r="D75" s="24"/>
      <c r="E75" s="22"/>
      <c r="F75" s="22"/>
      <c r="G75" s="10"/>
      <c r="H75" s="10"/>
      <c r="I75" s="10"/>
      <c r="J75" s="22"/>
      <c r="K75" s="22"/>
      <c r="L75" s="10"/>
      <c r="M75" s="10"/>
    </row>
    <row r="76" spans="1:13" ht="30.75" customHeight="1" x14ac:dyDescent="0.25">
      <c r="A76" s="25"/>
      <c r="B76" s="25"/>
      <c r="C76" s="23"/>
      <c r="D76" s="41" t="s">
        <v>114</v>
      </c>
      <c r="E76" s="41"/>
      <c r="F76" s="41"/>
      <c r="G76" s="41"/>
      <c r="H76" s="41"/>
      <c r="I76" s="41"/>
      <c r="J76" s="41"/>
      <c r="K76" s="41"/>
      <c r="L76" s="41"/>
      <c r="M76" s="10"/>
    </row>
    <row r="77" spans="1:13" x14ac:dyDescent="0.25">
      <c r="A77" s="25"/>
      <c r="B77" s="25"/>
      <c r="C77" s="41"/>
      <c r="D77" s="41"/>
      <c r="E77" s="41"/>
      <c r="F77" s="41"/>
      <c r="G77" s="41"/>
      <c r="H77" s="41"/>
      <c r="I77" s="41"/>
      <c r="J77" s="41"/>
      <c r="K77" s="41"/>
      <c r="L77" s="10"/>
      <c r="M77" s="10"/>
    </row>
    <row r="79" spans="1:13" ht="15" hidden="1" customHeight="1" x14ac:dyDescent="0.25">
      <c r="D79" s="24"/>
    </row>
    <row r="80" spans="1:13" ht="15" hidden="1" customHeight="1" x14ac:dyDescent="0.25">
      <c r="C80" s="42" t="s">
        <v>114</v>
      </c>
      <c r="D80" s="42"/>
      <c r="E80" s="42"/>
      <c r="F80" s="42"/>
      <c r="G80" s="42"/>
      <c r="H80" s="42"/>
      <c r="I80" s="42"/>
      <c r="J80" s="42"/>
      <c r="K80" s="42"/>
    </row>
  </sheetData>
  <mergeCells count="8">
    <mergeCell ref="C77:K77"/>
    <mergeCell ref="C80:K80"/>
    <mergeCell ref="D74:L74"/>
    <mergeCell ref="D76:L76"/>
    <mergeCell ref="E7:F7"/>
    <mergeCell ref="G7:H7"/>
    <mergeCell ref="J7:K7"/>
    <mergeCell ref="L7:M7"/>
  </mergeCells>
  <pageMargins left="0.70866141732283472" right="0.70866141732283472" top="0.39370078740157483" bottom="0.39370078740157483" header="0.31496062992125984" footer="0.31496062992125984"/>
  <pageSetup scale="68"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4F00-4FAE-44E2-8290-4A11700780F1}">
  <sheetPr>
    <pageSetUpPr fitToPage="1"/>
  </sheetPr>
  <dimension ref="A1:U37"/>
  <sheetViews>
    <sheetView showGridLines="0" topLeftCell="A12" zoomScale="80" zoomScaleNormal="80" workbookViewId="0">
      <selection activeCell="B3" sqref="B3:R34"/>
    </sheetView>
  </sheetViews>
  <sheetFormatPr defaultColWidth="0" defaultRowHeight="15" customHeight="1" zeroHeight="1" x14ac:dyDescent="0.25"/>
  <cols>
    <col min="1" max="1" width="5.7109375" customWidth="1"/>
    <col min="2" max="2" width="2.7109375" customWidth="1"/>
    <col min="3" max="3" width="42.28515625" customWidth="1"/>
    <col min="4" max="4" width="12.140625" bestFit="1" customWidth="1"/>
    <col min="5" max="5" width="13" bestFit="1" customWidth="1"/>
    <col min="6" max="6" width="11.28515625" hidden="1" customWidth="1"/>
    <col min="7" max="7" width="9.140625" hidden="1" customWidth="1"/>
    <col min="8" max="9" width="13.42578125" hidden="1" customWidth="1"/>
    <col min="10" max="10" width="11.28515625" hidden="1" customWidth="1"/>
    <col min="11" max="11" width="9.140625" hidden="1" customWidth="1"/>
    <col min="12" max="12" width="3.28515625" customWidth="1"/>
    <col min="13" max="14" width="13" bestFit="1" customWidth="1"/>
    <col min="15" max="15" width="9.5703125" hidden="1" customWidth="1"/>
    <col min="16" max="16" width="9.140625" hidden="1" customWidth="1"/>
    <col min="17" max="18" width="12.140625" hidden="1" customWidth="1"/>
    <col min="19" max="19" width="9.5703125" hidden="1" customWidth="1"/>
    <col min="20" max="20" width="8.7109375" hidden="1" customWidth="1"/>
    <col min="21" max="21" width="9.140625" customWidth="1"/>
    <col min="22" max="16384" width="9.140625" hidden="1"/>
  </cols>
  <sheetData>
    <row r="1" spans="2:20" x14ac:dyDescent="0.25"/>
    <row r="2" spans="2:20" x14ac:dyDescent="0.25"/>
    <row r="3" spans="2:20" x14ac:dyDescent="0.25"/>
    <row r="4" spans="2:20" ht="23.25" x14ac:dyDescent="0.35">
      <c r="B4" s="1" t="s">
        <v>0</v>
      </c>
    </row>
    <row r="5" spans="2:20" ht="21.75" thickBot="1" x14ac:dyDescent="0.4">
      <c r="B5" s="2" t="s">
        <v>51</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43" t="s">
        <v>3</v>
      </c>
      <c r="E7" s="43"/>
      <c r="F7" s="43"/>
      <c r="G7" s="43"/>
      <c r="H7" s="43"/>
      <c r="I7" s="43"/>
      <c r="J7" s="44" t="s">
        <v>4</v>
      </c>
      <c r="K7" s="44"/>
      <c r="L7" s="5"/>
      <c r="M7" s="43" t="s">
        <v>5</v>
      </c>
      <c r="N7" s="43"/>
      <c r="O7" s="43"/>
      <c r="P7" s="43"/>
      <c r="Q7" s="43"/>
      <c r="R7" s="43"/>
      <c r="S7" s="44" t="s">
        <v>4</v>
      </c>
      <c r="T7" s="44"/>
    </row>
    <row r="8" spans="2:20" ht="18.75" thickBot="1" x14ac:dyDescent="0.4">
      <c r="B8" s="6"/>
      <c r="C8" s="6"/>
      <c r="D8" s="7" t="s">
        <v>115</v>
      </c>
      <c r="E8" s="7" t="s">
        <v>116</v>
      </c>
      <c r="F8" s="8" t="s">
        <v>6</v>
      </c>
      <c r="G8" s="8" t="s">
        <v>7</v>
      </c>
      <c r="H8" s="7" t="s">
        <v>52</v>
      </c>
      <c r="I8" s="7" t="s">
        <v>53</v>
      </c>
      <c r="J8" s="8" t="s">
        <v>6</v>
      </c>
      <c r="K8" s="8" t="s">
        <v>7</v>
      </c>
      <c r="L8" s="8"/>
      <c r="M8" s="7" t="str">
        <f>+D8</f>
        <v>IV Quarter 23</v>
      </c>
      <c r="N8" s="7" t="str">
        <f>+E8</f>
        <v>IV Quarter 22</v>
      </c>
      <c r="O8" s="8" t="s">
        <v>6</v>
      </c>
      <c r="P8" s="8" t="s">
        <v>7</v>
      </c>
      <c r="Q8" s="7" t="s">
        <v>54</v>
      </c>
      <c r="R8" s="7" t="s">
        <v>55</v>
      </c>
      <c r="S8" s="8" t="s">
        <v>6</v>
      </c>
      <c r="T8" s="8" t="s">
        <v>7</v>
      </c>
    </row>
    <row r="9" spans="2:20" ht="15.75" thickTop="1" x14ac:dyDescent="0.25">
      <c r="B9" s="11"/>
      <c r="D9" s="10"/>
      <c r="E9" s="10"/>
      <c r="F9" s="10"/>
      <c r="G9" s="10"/>
      <c r="H9" s="10"/>
      <c r="I9" s="10"/>
      <c r="J9" s="10"/>
      <c r="K9" s="10"/>
      <c r="L9" s="10"/>
      <c r="M9" s="10"/>
      <c r="N9" s="10"/>
      <c r="O9" s="10"/>
      <c r="P9" s="10"/>
      <c r="Q9" s="10"/>
      <c r="R9" s="10"/>
      <c r="S9" s="10"/>
      <c r="T9" s="10"/>
    </row>
    <row r="10" spans="2:20" x14ac:dyDescent="0.25">
      <c r="B10" t="s">
        <v>56</v>
      </c>
      <c r="D10" s="10">
        <v>37985318</v>
      </c>
      <c r="E10" s="10">
        <v>38674499</v>
      </c>
      <c r="F10" s="10">
        <v>-689181</v>
      </c>
      <c r="G10" s="12">
        <v>-1.8</v>
      </c>
      <c r="H10" s="10">
        <v>150837832</v>
      </c>
      <c r="I10" s="10">
        <v>149310667</v>
      </c>
      <c r="J10" s="10">
        <v>1527165</v>
      </c>
      <c r="K10" s="12">
        <v>1</v>
      </c>
      <c r="L10" s="12"/>
      <c r="M10" s="10">
        <v>2161301</v>
      </c>
      <c r="N10" s="10">
        <v>1964030</v>
      </c>
      <c r="O10" s="10">
        <v>197271</v>
      </c>
      <c r="P10" s="12">
        <v>10</v>
      </c>
      <c r="Q10" s="10">
        <v>8504621</v>
      </c>
      <c r="R10" s="10">
        <v>7424694</v>
      </c>
      <c r="S10" s="10">
        <v>1079927</v>
      </c>
      <c r="T10" s="12">
        <v>14.5</v>
      </c>
    </row>
    <row r="11" spans="2:20" ht="15.75" thickBot="1" x14ac:dyDescent="0.3">
      <c r="B11" s="26" t="s">
        <v>57</v>
      </c>
      <c r="C11" s="26"/>
      <c r="D11" s="27">
        <v>-26671724</v>
      </c>
      <c r="E11" s="27">
        <v>-28936099</v>
      </c>
      <c r="F11" s="27">
        <v>2264375</v>
      </c>
      <c r="G11" s="28">
        <v>-7.8</v>
      </c>
      <c r="H11" s="27">
        <v>-106162427</v>
      </c>
      <c r="I11" s="27">
        <v>-110989318</v>
      </c>
      <c r="J11" s="27">
        <v>4826891</v>
      </c>
      <c r="K11" s="28">
        <v>-4.3</v>
      </c>
      <c r="L11" s="28"/>
      <c r="M11" s="27">
        <v>-1517854</v>
      </c>
      <c r="N11" s="27">
        <v>-1469311</v>
      </c>
      <c r="O11" s="27">
        <v>-48543</v>
      </c>
      <c r="P11" s="28">
        <v>3.3</v>
      </c>
      <c r="Q11" s="27">
        <v>-5983161</v>
      </c>
      <c r="R11" s="27">
        <v>-5519476</v>
      </c>
      <c r="S11" s="27">
        <v>-463685</v>
      </c>
      <c r="T11" s="28">
        <v>8.4</v>
      </c>
    </row>
    <row r="12" spans="2:20" x14ac:dyDescent="0.25">
      <c r="B12" s="4" t="s">
        <v>58</v>
      </c>
      <c r="C12" s="4"/>
      <c r="D12" s="20">
        <v>11313594</v>
      </c>
      <c r="E12" s="20">
        <v>9738400</v>
      </c>
      <c r="F12" s="20">
        <v>1575194</v>
      </c>
      <c r="G12" s="21">
        <v>16.2</v>
      </c>
      <c r="H12" s="20">
        <v>44675405</v>
      </c>
      <c r="I12" s="20">
        <v>38321349</v>
      </c>
      <c r="J12" s="20">
        <v>6354056</v>
      </c>
      <c r="K12" s="21">
        <v>16.600000000000001</v>
      </c>
      <c r="L12" s="21"/>
      <c r="M12" s="20">
        <v>643447</v>
      </c>
      <c r="N12" s="20">
        <v>494719</v>
      </c>
      <c r="O12" s="20">
        <v>148728</v>
      </c>
      <c r="P12" s="21">
        <v>30.1</v>
      </c>
      <c r="Q12" s="20">
        <v>2521460</v>
      </c>
      <c r="R12" s="20">
        <v>1905218</v>
      </c>
      <c r="S12" s="20">
        <v>616242</v>
      </c>
      <c r="T12" s="21">
        <v>32.299999999999997</v>
      </c>
    </row>
    <row r="13" spans="2:20" x14ac:dyDescent="0.25">
      <c r="B13" s="4"/>
      <c r="C13" s="4"/>
      <c r="D13" s="20"/>
      <c r="E13" s="20"/>
      <c r="F13" s="20"/>
      <c r="G13" s="21"/>
      <c r="H13" s="20"/>
      <c r="I13" s="20"/>
      <c r="J13" s="20"/>
      <c r="K13" s="21"/>
      <c r="L13" s="21"/>
      <c r="M13" s="20"/>
      <c r="N13" s="20"/>
      <c r="O13" s="20"/>
      <c r="P13" s="21"/>
      <c r="Q13" s="20"/>
      <c r="R13" s="20"/>
      <c r="S13" s="20"/>
      <c r="T13" s="21"/>
    </row>
    <row r="14" spans="2:20" x14ac:dyDescent="0.25">
      <c r="B14" t="s">
        <v>59</v>
      </c>
      <c r="D14" s="10">
        <v>-6594546</v>
      </c>
      <c r="E14" s="10">
        <v>-5864490</v>
      </c>
      <c r="F14" s="10">
        <v>-730056</v>
      </c>
      <c r="G14" s="12">
        <v>12.4</v>
      </c>
      <c r="H14" s="10">
        <v>-25368287</v>
      </c>
      <c r="I14" s="10">
        <v>-23052027</v>
      </c>
      <c r="J14" s="10">
        <v>-2316260</v>
      </c>
      <c r="K14" s="12">
        <v>10</v>
      </c>
      <c r="L14" s="12"/>
      <c r="M14" s="10">
        <v>-375434</v>
      </c>
      <c r="N14" s="10">
        <v>-297867</v>
      </c>
      <c r="O14" s="10">
        <v>-77567</v>
      </c>
      <c r="P14" s="12">
        <v>26</v>
      </c>
      <c r="Q14" s="10">
        <v>-1431329</v>
      </c>
      <c r="R14" s="10">
        <v>-1146092</v>
      </c>
      <c r="S14" s="10">
        <v>-285237</v>
      </c>
      <c r="T14" s="12">
        <v>24.9</v>
      </c>
    </row>
    <row r="15" spans="2:20" x14ac:dyDescent="0.25">
      <c r="B15" t="s">
        <v>60</v>
      </c>
      <c r="D15" s="10">
        <v>-2012670</v>
      </c>
      <c r="E15" s="10">
        <v>-1638239</v>
      </c>
      <c r="F15" s="10">
        <v>-374431</v>
      </c>
      <c r="G15" s="12">
        <v>22.9</v>
      </c>
      <c r="H15" s="10">
        <v>-7574664</v>
      </c>
      <c r="I15" s="10">
        <v>-6341574</v>
      </c>
      <c r="J15" s="10">
        <v>-1233090</v>
      </c>
      <c r="K15" s="12">
        <v>19.399999999999999</v>
      </c>
      <c r="L15" s="12"/>
      <c r="M15" s="10">
        <v>-114606</v>
      </c>
      <c r="N15" s="10">
        <v>-83221</v>
      </c>
      <c r="O15" s="10">
        <v>-31385</v>
      </c>
      <c r="P15" s="12">
        <v>37.700000000000003</v>
      </c>
      <c r="Q15" s="10">
        <v>-427041</v>
      </c>
      <c r="R15" s="10">
        <v>-315272</v>
      </c>
      <c r="S15" s="10">
        <v>-111769</v>
      </c>
      <c r="T15" s="12">
        <v>35.5</v>
      </c>
    </row>
    <row r="16" spans="2:20" ht="15.75" thickBot="1" x14ac:dyDescent="0.3">
      <c r="B16" s="26" t="s">
        <v>61</v>
      </c>
      <c r="C16" s="26"/>
      <c r="D16" s="27">
        <v>290923</v>
      </c>
      <c r="E16" s="27">
        <v>-271545</v>
      </c>
      <c r="F16" s="27">
        <v>562468</v>
      </c>
      <c r="G16" s="28">
        <v>-207.1</v>
      </c>
      <c r="H16" s="27">
        <v>-1905578</v>
      </c>
      <c r="I16" s="27">
        <v>-287631</v>
      </c>
      <c r="J16" s="27">
        <v>-1617947</v>
      </c>
      <c r="K16" s="28">
        <v>562.5</v>
      </c>
      <c r="L16" s="28"/>
      <c r="M16" s="27">
        <v>16820</v>
      </c>
      <c r="N16" s="27">
        <v>-13851</v>
      </c>
      <c r="O16" s="27">
        <v>30671</v>
      </c>
      <c r="P16" s="28">
        <v>-221.4</v>
      </c>
      <c r="Q16" s="27">
        <v>-112522</v>
      </c>
      <c r="R16" s="27">
        <v>-14736</v>
      </c>
      <c r="S16" s="27">
        <v>-97786</v>
      </c>
      <c r="T16" s="28">
        <v>663.6</v>
      </c>
    </row>
    <row r="17" spans="2:20" x14ac:dyDescent="0.25">
      <c r="B17" s="4" t="s">
        <v>62</v>
      </c>
      <c r="C17" s="4"/>
      <c r="D17" s="20">
        <v>2997301</v>
      </c>
      <c r="E17" s="20">
        <v>1964126</v>
      </c>
      <c r="F17" s="20">
        <v>1033175</v>
      </c>
      <c r="G17" s="21">
        <v>52.6</v>
      </c>
      <c r="H17" s="20">
        <v>9826876</v>
      </c>
      <c r="I17" s="20">
        <v>8640117</v>
      </c>
      <c r="J17" s="20">
        <v>1186759</v>
      </c>
      <c r="K17" s="21">
        <v>13.7</v>
      </c>
      <c r="L17" s="21"/>
      <c r="M17" s="20">
        <v>170227</v>
      </c>
      <c r="N17" s="20">
        <v>99780</v>
      </c>
      <c r="O17" s="20">
        <v>70447</v>
      </c>
      <c r="P17" s="21">
        <v>70.599999999999994</v>
      </c>
      <c r="Q17" s="20">
        <v>550568</v>
      </c>
      <c r="R17" s="20">
        <v>429118</v>
      </c>
      <c r="S17" s="20">
        <v>121450</v>
      </c>
      <c r="T17" s="21">
        <v>28.3</v>
      </c>
    </row>
    <row r="18" spans="2:20" x14ac:dyDescent="0.25">
      <c r="B18" s="4"/>
      <c r="C18" s="4"/>
      <c r="D18" s="4"/>
      <c r="E18" s="20"/>
      <c r="F18" s="4"/>
      <c r="G18" s="4"/>
      <c r="H18" s="4"/>
      <c r="I18" s="4"/>
      <c r="J18" s="4"/>
      <c r="K18" s="4"/>
      <c r="L18" s="4"/>
      <c r="M18" s="4"/>
      <c r="N18" s="4"/>
      <c r="O18" s="4"/>
      <c r="P18" s="4"/>
      <c r="Q18" s="4"/>
      <c r="R18" s="4"/>
      <c r="S18" s="4"/>
      <c r="T18" s="4"/>
    </row>
    <row r="19" spans="2:20" x14ac:dyDescent="0.25">
      <c r="B19" t="s">
        <v>63</v>
      </c>
      <c r="D19" s="10">
        <v>142107</v>
      </c>
      <c r="E19" s="10">
        <v>161186</v>
      </c>
      <c r="F19" s="10">
        <v>-19079</v>
      </c>
      <c r="G19" s="12">
        <v>-11.8</v>
      </c>
      <c r="H19" s="10">
        <v>443335</v>
      </c>
      <c r="I19" s="10">
        <v>359492</v>
      </c>
      <c r="J19" s="10">
        <v>83843</v>
      </c>
      <c r="K19" s="12">
        <v>23.3</v>
      </c>
      <c r="L19" s="12"/>
      <c r="M19" s="10">
        <v>8091</v>
      </c>
      <c r="N19" s="10">
        <v>8210</v>
      </c>
      <c r="O19" s="10">
        <v>-119</v>
      </c>
      <c r="P19" s="12">
        <v>-1.4</v>
      </c>
      <c r="Q19" s="10">
        <v>25053</v>
      </c>
      <c r="R19" s="10">
        <v>18007</v>
      </c>
      <c r="S19" s="10">
        <v>7046</v>
      </c>
      <c r="T19" s="12">
        <v>39.1</v>
      </c>
    </row>
    <row r="20" spans="2:20" x14ac:dyDescent="0.25">
      <c r="B20" t="s">
        <v>64</v>
      </c>
      <c r="D20" s="10">
        <v>-799488</v>
      </c>
      <c r="E20" s="10">
        <v>-780326</v>
      </c>
      <c r="F20" s="10">
        <v>-19162</v>
      </c>
      <c r="G20" s="12">
        <v>2.5</v>
      </c>
      <c r="H20" s="10">
        <v>-3122612</v>
      </c>
      <c r="I20" s="10">
        <v>-2725428</v>
      </c>
      <c r="J20" s="10">
        <v>-397184</v>
      </c>
      <c r="K20" s="12">
        <v>14.6</v>
      </c>
      <c r="L20" s="12"/>
      <c r="M20" s="10">
        <v>-45539</v>
      </c>
      <c r="N20" s="10">
        <v>-39675</v>
      </c>
      <c r="O20" s="10">
        <v>-5864</v>
      </c>
      <c r="P20" s="12">
        <v>14.8</v>
      </c>
      <c r="Q20" s="10">
        <v>-176739</v>
      </c>
      <c r="R20" s="10">
        <v>-135638</v>
      </c>
      <c r="S20" s="10">
        <v>-41101</v>
      </c>
      <c r="T20" s="12">
        <v>30.3</v>
      </c>
    </row>
    <row r="21" spans="2:20" x14ac:dyDescent="0.25">
      <c r="B21" t="s">
        <v>65</v>
      </c>
      <c r="D21" s="10">
        <v>-1596496</v>
      </c>
      <c r="E21" s="10">
        <v>-997725</v>
      </c>
      <c r="F21" s="10">
        <v>-598771</v>
      </c>
      <c r="G21" s="12">
        <v>60</v>
      </c>
      <c r="H21" s="10">
        <v>-4107490</v>
      </c>
      <c r="I21" s="10">
        <v>-1022663</v>
      </c>
      <c r="J21" s="10">
        <v>-3084827</v>
      </c>
      <c r="K21" s="12">
        <v>301.60000000000002</v>
      </c>
      <c r="L21" s="12"/>
      <c r="M21" s="10">
        <v>-91497</v>
      </c>
      <c r="N21" s="10">
        <v>-50602</v>
      </c>
      <c r="O21" s="10">
        <v>-40895</v>
      </c>
      <c r="P21" s="12">
        <v>80.8</v>
      </c>
      <c r="Q21" s="10">
        <v>-232951</v>
      </c>
      <c r="R21" s="10">
        <v>-51855</v>
      </c>
      <c r="S21" s="10">
        <v>-181096</v>
      </c>
      <c r="T21" s="12">
        <v>349.2</v>
      </c>
    </row>
    <row r="22" spans="2:20" ht="15.75" thickBot="1" x14ac:dyDescent="0.3">
      <c r="B22" s="26" t="s">
        <v>117</v>
      </c>
      <c r="C22" s="26"/>
      <c r="D22" s="27">
        <v>2951</v>
      </c>
      <c r="E22" s="27">
        <v>-584</v>
      </c>
      <c r="F22" s="27">
        <v>3535</v>
      </c>
      <c r="G22" s="28">
        <v>-605.29999999999995</v>
      </c>
      <c r="H22" s="27">
        <v>2951</v>
      </c>
      <c r="I22" s="27">
        <v>-584</v>
      </c>
      <c r="J22" s="27">
        <v>3535</v>
      </c>
      <c r="K22" s="28">
        <v>-605.29999999999995</v>
      </c>
      <c r="L22" s="28"/>
      <c r="M22" s="27">
        <v>169</v>
      </c>
      <c r="N22" s="27">
        <v>-30</v>
      </c>
      <c r="O22" s="27">
        <v>199</v>
      </c>
      <c r="P22" s="28">
        <v>-663.3</v>
      </c>
      <c r="Q22" s="27">
        <v>169</v>
      </c>
      <c r="R22" s="27">
        <v>-30</v>
      </c>
      <c r="S22" s="27">
        <v>199</v>
      </c>
      <c r="T22" s="28">
        <v>-663.3</v>
      </c>
    </row>
    <row r="23" spans="2:20" x14ac:dyDescent="0.25">
      <c r="B23" s="4" t="s">
        <v>66</v>
      </c>
      <c r="C23" s="4"/>
      <c r="D23" s="20">
        <v>746375</v>
      </c>
      <c r="E23" s="20">
        <v>346677</v>
      </c>
      <c r="F23" s="20">
        <v>399698</v>
      </c>
      <c r="G23" s="20">
        <v>115</v>
      </c>
      <c r="H23" s="20">
        <v>3043060</v>
      </c>
      <c r="I23" s="20">
        <v>5250934</v>
      </c>
      <c r="J23" s="20">
        <v>-2207874</v>
      </c>
      <c r="K23" s="21">
        <v>-42</v>
      </c>
      <c r="L23" s="21"/>
      <c r="M23" s="20">
        <v>41451</v>
      </c>
      <c r="N23" s="20">
        <v>17683</v>
      </c>
      <c r="O23" s="20">
        <v>23768</v>
      </c>
      <c r="P23" s="21">
        <v>134.4</v>
      </c>
      <c r="Q23" s="20">
        <v>166100</v>
      </c>
      <c r="R23" s="20">
        <v>259602</v>
      </c>
      <c r="S23" s="20">
        <v>-93502</v>
      </c>
      <c r="T23" s="21">
        <v>-36</v>
      </c>
    </row>
    <row r="24" spans="2:20" x14ac:dyDescent="0.25">
      <c r="B24" s="4"/>
      <c r="C24" s="4"/>
      <c r="D24" s="4"/>
      <c r="E24" s="4"/>
      <c r="F24" s="4"/>
      <c r="G24" s="4"/>
      <c r="H24" s="4"/>
      <c r="I24" s="4"/>
      <c r="J24" s="4"/>
      <c r="K24" s="4"/>
      <c r="L24" s="4"/>
      <c r="M24" s="4"/>
      <c r="N24" s="4"/>
      <c r="O24" s="4"/>
      <c r="P24" s="4"/>
      <c r="Q24" s="4"/>
      <c r="R24" s="4"/>
      <c r="S24" s="4"/>
      <c r="T24" s="4"/>
    </row>
    <row r="25" spans="2:20" ht="15.75" thickBot="1" x14ac:dyDescent="0.3">
      <c r="B25" s="26" t="s">
        <v>67</v>
      </c>
      <c r="C25" s="26"/>
      <c r="D25" s="27">
        <v>-1114370</v>
      </c>
      <c r="E25" s="27">
        <v>-512613</v>
      </c>
      <c r="F25" s="27">
        <v>-601757</v>
      </c>
      <c r="G25" s="28">
        <v>117.4</v>
      </c>
      <c r="H25" s="27">
        <v>-4199133</v>
      </c>
      <c r="I25" s="27">
        <v>-3249222</v>
      </c>
      <c r="J25" s="27">
        <v>-949911</v>
      </c>
      <c r="K25" s="28">
        <v>29.2</v>
      </c>
      <c r="L25" s="28"/>
      <c r="M25" s="27">
        <v>-64271</v>
      </c>
      <c r="N25" s="27">
        <v>-25859</v>
      </c>
      <c r="O25" s="27">
        <v>-38412</v>
      </c>
      <c r="P25" s="28">
        <v>148.5</v>
      </c>
      <c r="Q25" s="27">
        <v>-235829</v>
      </c>
      <c r="R25" s="27">
        <v>-161243</v>
      </c>
      <c r="S25" s="27">
        <v>-74586</v>
      </c>
      <c r="T25" s="28">
        <v>46.3</v>
      </c>
    </row>
    <row r="26" spans="2:20" x14ac:dyDescent="0.25">
      <c r="B26" s="4" t="s">
        <v>68</v>
      </c>
      <c r="C26" s="4"/>
      <c r="D26" s="20">
        <v>-367995</v>
      </c>
      <c r="E26" s="20">
        <v>-165936</v>
      </c>
      <c r="F26" s="20">
        <v>-202059</v>
      </c>
      <c r="G26" s="21">
        <v>121.8</v>
      </c>
      <c r="H26" s="20">
        <v>-1156073</v>
      </c>
      <c r="I26" s="20">
        <v>2001712</v>
      </c>
      <c r="J26" s="20">
        <v>-3157785</v>
      </c>
      <c r="K26" s="21">
        <v>-157.80000000000001</v>
      </c>
      <c r="L26" s="21"/>
      <c r="M26" s="20">
        <v>-22820</v>
      </c>
      <c r="N26" s="20">
        <v>-8176</v>
      </c>
      <c r="O26" s="20">
        <v>-14644</v>
      </c>
      <c r="P26" s="21">
        <v>179.1</v>
      </c>
      <c r="Q26" s="20">
        <v>-69729</v>
      </c>
      <c r="R26" s="20">
        <v>98359</v>
      </c>
      <c r="S26" s="20">
        <v>-168088</v>
      </c>
      <c r="T26" s="21">
        <v>-170.9</v>
      </c>
    </row>
    <row r="27" spans="2:20" x14ac:dyDescent="0.25"/>
    <row r="28" spans="2:20" x14ac:dyDescent="0.25">
      <c r="B28" t="s">
        <v>69</v>
      </c>
      <c r="Q28" s="29"/>
    </row>
    <row r="29" spans="2:20" x14ac:dyDescent="0.25"/>
    <row r="30" spans="2:20" ht="15.75" thickBot="1" x14ac:dyDescent="0.3">
      <c r="B30" s="30" t="s">
        <v>70</v>
      </c>
      <c r="C30" s="3"/>
      <c r="D30" s="31">
        <v>-370071</v>
      </c>
      <c r="E30" s="31">
        <v>-165724</v>
      </c>
      <c r="F30" s="31">
        <v>-204347</v>
      </c>
      <c r="G30" s="32">
        <v>123.3</v>
      </c>
      <c r="H30" s="31">
        <v>-1160780</v>
      </c>
      <c r="I30" s="31">
        <v>2001924</v>
      </c>
      <c r="J30" s="31">
        <v>-3162704</v>
      </c>
      <c r="K30" s="32">
        <v>-158</v>
      </c>
      <c r="L30" s="32"/>
      <c r="M30" s="31">
        <v>-22942</v>
      </c>
      <c r="N30" s="31">
        <v>-8165</v>
      </c>
      <c r="O30" s="31">
        <v>-14777</v>
      </c>
      <c r="P30" s="32">
        <v>181</v>
      </c>
      <c r="Q30" s="31">
        <v>-70013</v>
      </c>
      <c r="R30" s="31">
        <v>98370</v>
      </c>
      <c r="S30" s="31">
        <v>-168383</v>
      </c>
      <c r="T30" s="32">
        <v>-171.2</v>
      </c>
    </row>
    <row r="31" spans="2:20" ht="15.75" thickTop="1" x14ac:dyDescent="0.25"/>
    <row r="32" spans="2:20" ht="15.75" thickBot="1" x14ac:dyDescent="0.3">
      <c r="B32" s="30" t="s">
        <v>71</v>
      </c>
      <c r="C32" s="3"/>
      <c r="D32" s="31">
        <v>2076</v>
      </c>
      <c r="E32" s="31">
        <v>-212</v>
      </c>
      <c r="F32" s="31">
        <v>2288</v>
      </c>
      <c r="G32" s="32">
        <v>-1079.2</v>
      </c>
      <c r="H32" s="31">
        <v>4707</v>
      </c>
      <c r="I32" s="31">
        <v>-212</v>
      </c>
      <c r="J32" s="31">
        <v>4919</v>
      </c>
      <c r="K32" s="32">
        <v>-2320.3000000000002</v>
      </c>
      <c r="L32" s="32"/>
      <c r="M32" s="31">
        <v>122</v>
      </c>
      <c r="N32" s="31">
        <v>-11</v>
      </c>
      <c r="O32" s="31">
        <v>133</v>
      </c>
      <c r="P32" s="32">
        <v>-1209.0999999999999</v>
      </c>
      <c r="Q32" s="31">
        <v>284</v>
      </c>
      <c r="R32" s="31">
        <v>-11</v>
      </c>
      <c r="S32" s="31">
        <v>295</v>
      </c>
      <c r="T32" s="32">
        <v>-2681.8</v>
      </c>
    </row>
    <row r="33" spans="2:18" ht="34.5" customHeight="1" thickTop="1" x14ac:dyDescent="0.25">
      <c r="B33" s="45" t="s">
        <v>72</v>
      </c>
      <c r="C33" s="45"/>
      <c r="D33" s="45"/>
      <c r="E33" s="45"/>
      <c r="F33" s="45"/>
      <c r="G33" s="45"/>
      <c r="H33" s="45"/>
      <c r="I33" s="45"/>
      <c r="J33" s="45"/>
      <c r="K33" s="45"/>
      <c r="L33" s="45"/>
      <c r="M33" s="45"/>
      <c r="N33" s="45"/>
      <c r="Q33" s="33"/>
      <c r="R33" s="33"/>
    </row>
    <row r="34" spans="2:18" ht="5.0999999999999996" customHeight="1" x14ac:dyDescent="0.25">
      <c r="B34" s="45"/>
      <c r="C34" s="45"/>
      <c r="D34" s="45"/>
      <c r="E34" s="45"/>
      <c r="F34" s="45"/>
      <c r="G34" s="45"/>
      <c r="H34" s="45"/>
      <c r="I34" s="45"/>
      <c r="J34" s="45"/>
      <c r="K34" s="45"/>
      <c r="L34" s="45"/>
      <c r="M34" s="45"/>
      <c r="N34" s="45"/>
    </row>
    <row r="35" spans="2:18" x14ac:dyDescent="0.25">
      <c r="B35" s="23"/>
      <c r="C35" s="24"/>
      <c r="M35" s="33"/>
      <c r="N35" s="33"/>
      <c r="Q35" s="33"/>
      <c r="R35" s="33"/>
    </row>
    <row r="36" spans="2:18" x14ac:dyDescent="0.25">
      <c r="B36" s="24"/>
      <c r="C36" s="24"/>
    </row>
    <row r="37" spans="2:18" ht="15" customHeight="1" x14ac:dyDescent="0.25"/>
  </sheetData>
  <mergeCells count="5">
    <mergeCell ref="D7:I7"/>
    <mergeCell ref="J7:K7"/>
    <mergeCell ref="M7:R7"/>
    <mergeCell ref="S7:T7"/>
    <mergeCell ref="B33:N34"/>
  </mergeCells>
  <pageMargins left="1" right="1" top="1" bottom="1" header="0.5" footer="0.5"/>
  <pageSetup scale="83"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696E6-B3A4-412E-B953-DF3B05D7CA4C}">
  <sheetPr>
    <pageSetUpPr fitToPage="1"/>
  </sheetPr>
  <dimension ref="A1:AK81"/>
  <sheetViews>
    <sheetView showGridLines="0" tabSelected="1" topLeftCell="A25" zoomScale="75" zoomScaleNormal="90" workbookViewId="0">
      <selection activeCell="B3" sqref="B3:R50"/>
    </sheetView>
  </sheetViews>
  <sheetFormatPr defaultColWidth="0" defaultRowHeight="15" customHeight="1" zeroHeight="1" x14ac:dyDescent="0.25"/>
  <cols>
    <col min="1" max="1" width="5.7109375" customWidth="1"/>
    <col min="2" max="2" width="2.7109375" customWidth="1"/>
    <col min="3" max="3" width="62.85546875" customWidth="1"/>
    <col min="4" max="5" width="12.42578125" bestFit="1" customWidth="1"/>
    <col min="6" max="6" width="11.28515625" hidden="1" customWidth="1"/>
    <col min="7" max="7" width="10.140625" hidden="1" customWidth="1"/>
    <col min="8" max="8" width="12" hidden="1" customWidth="1"/>
    <col min="9" max="9" width="12.28515625" hidden="1" customWidth="1"/>
    <col min="10" max="10" width="11.5703125" hidden="1" customWidth="1"/>
    <col min="11" max="11" width="9.140625" hidden="1" customWidth="1"/>
    <col min="12" max="12" width="3.28515625" customWidth="1"/>
    <col min="13" max="13" width="12.42578125" bestFit="1" customWidth="1"/>
    <col min="14" max="14" width="13" customWidth="1"/>
    <col min="15" max="15" width="9.5703125" hidden="1" customWidth="1"/>
    <col min="16" max="16" width="11.28515625" hidden="1" customWidth="1"/>
    <col min="17" max="18" width="12.5703125" hidden="1" customWidth="1"/>
    <col min="19" max="19" width="9.5703125" hidden="1" customWidth="1"/>
    <col min="20" max="20" width="9.85546875" hidden="1" customWidth="1"/>
    <col min="21" max="21" width="9.140625" customWidth="1"/>
    <col min="22" max="27" width="9.140625" hidden="1" customWidth="1"/>
    <col min="28" max="37" width="0" hidden="1" customWidth="1"/>
    <col min="38" max="16384" width="9.140625" hidden="1"/>
  </cols>
  <sheetData>
    <row r="1" spans="2:20" x14ac:dyDescent="0.25"/>
    <row r="2" spans="2:20" x14ac:dyDescent="0.25">
      <c r="H2" s="34">
        <v>811189.16599999997</v>
      </c>
      <c r="I2" s="34">
        <v>19.035920000000001</v>
      </c>
    </row>
    <row r="3" spans="2:20" x14ac:dyDescent="0.25">
      <c r="H3" s="34">
        <f>+H2/I2</f>
        <v>42613.604490878293</v>
      </c>
      <c r="I3" s="34"/>
    </row>
    <row r="4" spans="2:20" ht="23.25" x14ac:dyDescent="0.35">
      <c r="B4" s="1" t="s">
        <v>0</v>
      </c>
    </row>
    <row r="5" spans="2:20" ht="21.75" thickBot="1" x14ac:dyDescent="0.4">
      <c r="B5" s="2" t="s">
        <v>73</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43" t="s">
        <v>3</v>
      </c>
      <c r="E7" s="43"/>
      <c r="F7" s="43"/>
      <c r="G7" s="43"/>
      <c r="H7" s="43"/>
      <c r="I7" s="43"/>
      <c r="J7" s="44" t="s">
        <v>4</v>
      </c>
      <c r="K7" s="44"/>
      <c r="L7" s="5"/>
      <c r="M7" s="43" t="s">
        <v>5</v>
      </c>
      <c r="N7" s="43"/>
      <c r="O7" s="43"/>
      <c r="P7" s="43"/>
      <c r="Q7" s="43"/>
      <c r="R7" s="43"/>
      <c r="S7" s="44" t="s">
        <v>4</v>
      </c>
      <c r="T7" s="44"/>
    </row>
    <row r="8" spans="2:20" ht="15.75" thickBot="1" x14ac:dyDescent="0.3">
      <c r="B8" s="6"/>
      <c r="C8" s="6"/>
      <c r="D8" s="7" t="str">
        <f>+'[1]ER Trim ING'!D8</f>
        <v>IV Quarter 23</v>
      </c>
      <c r="E8" s="7" t="str">
        <f>+'[1]ER Trim ING'!E8</f>
        <v>IV Quarter 22</v>
      </c>
      <c r="F8" s="8" t="s">
        <v>6</v>
      </c>
      <c r="G8" s="8" t="s">
        <v>7</v>
      </c>
      <c r="H8" s="7" t="str">
        <f>+'[1]ER Trim ING'!H8</f>
        <v>YTD 23</v>
      </c>
      <c r="I8" s="7" t="str">
        <f>+'[1]ER Trim ING'!I8</f>
        <v>YTD 22</v>
      </c>
      <c r="J8" s="8" t="s">
        <v>6</v>
      </c>
      <c r="K8" s="8" t="s">
        <v>7</v>
      </c>
      <c r="L8" s="8"/>
      <c r="M8" s="7" t="str">
        <f>+D8</f>
        <v>IV Quarter 23</v>
      </c>
      <c r="N8" s="7" t="str">
        <f>+E8</f>
        <v>IV Quarter 22</v>
      </c>
      <c r="O8" s="8" t="s">
        <v>6</v>
      </c>
      <c r="P8" s="8" t="s">
        <v>7</v>
      </c>
      <c r="Q8" s="7" t="str">
        <f>+H8</f>
        <v>YTD 23</v>
      </c>
      <c r="R8" s="7" t="str">
        <f>+I8</f>
        <v>YTD 22</v>
      </c>
      <c r="S8" s="8" t="s">
        <v>6</v>
      </c>
      <c r="T8" s="8" t="s">
        <v>7</v>
      </c>
    </row>
    <row r="9" spans="2:20" ht="15.75" thickTop="1" x14ac:dyDescent="0.25">
      <c r="B9" s="9" t="s">
        <v>74</v>
      </c>
      <c r="D9" s="10"/>
      <c r="E9" s="10"/>
      <c r="F9" s="10"/>
      <c r="G9" s="10"/>
      <c r="H9" s="10"/>
      <c r="I9" s="10"/>
      <c r="J9" s="10"/>
      <c r="K9" s="10"/>
      <c r="L9" s="10"/>
      <c r="M9" s="10"/>
      <c r="N9" s="10"/>
      <c r="O9" s="10"/>
      <c r="P9" s="10"/>
      <c r="Q9" s="10"/>
      <c r="R9" s="10"/>
      <c r="S9" s="10"/>
      <c r="T9" s="10"/>
    </row>
    <row r="10" spans="2:20" ht="15.75" thickBot="1" x14ac:dyDescent="0.3">
      <c r="C10" s="35" t="s">
        <v>66</v>
      </c>
      <c r="D10" s="36">
        <v>746375</v>
      </c>
      <c r="E10" s="36">
        <v>346677</v>
      </c>
      <c r="F10" s="36">
        <v>399698</v>
      </c>
      <c r="G10" s="37">
        <v>115.3</v>
      </c>
      <c r="H10" s="36">
        <v>3043060</v>
      </c>
      <c r="I10" s="36">
        <v>5250934</v>
      </c>
      <c r="J10" s="36">
        <v>-2207874</v>
      </c>
      <c r="K10" s="37">
        <v>-42</v>
      </c>
      <c r="L10" s="37"/>
      <c r="M10" s="36">
        <v>41451</v>
      </c>
      <c r="N10" s="36">
        <v>17683</v>
      </c>
      <c r="O10" s="36">
        <v>23766</v>
      </c>
      <c r="P10" s="37">
        <v>134.4</v>
      </c>
      <c r="Q10" s="36">
        <v>166100</v>
      </c>
      <c r="R10" s="36">
        <v>259602</v>
      </c>
      <c r="S10" s="36">
        <v>-93502</v>
      </c>
      <c r="T10" s="37">
        <v>-36.017442084421539</v>
      </c>
    </row>
    <row r="11" spans="2:20" x14ac:dyDescent="0.25">
      <c r="C11" t="s">
        <v>75</v>
      </c>
      <c r="D11" s="10">
        <v>1314022</v>
      </c>
      <c r="E11" s="10">
        <v>1009775</v>
      </c>
      <c r="F11" s="10">
        <v>304247</v>
      </c>
      <c r="G11" s="12">
        <v>30.1</v>
      </c>
      <c r="H11" s="10">
        <v>4145410</v>
      </c>
      <c r="I11" s="10">
        <v>4072494</v>
      </c>
      <c r="J11" s="10">
        <v>72916</v>
      </c>
      <c r="K11" s="12">
        <v>1.8</v>
      </c>
      <c r="L11" s="12"/>
      <c r="M11" s="10">
        <v>75119</v>
      </c>
      <c r="N11" s="10">
        <v>51281</v>
      </c>
      <c r="O11" s="10">
        <v>23838</v>
      </c>
      <c r="P11" s="12">
        <v>46.5</v>
      </c>
      <c r="Q11" s="10">
        <v>234052</v>
      </c>
      <c r="R11" s="10">
        <v>202401</v>
      </c>
      <c r="S11" s="10">
        <v>31651</v>
      </c>
      <c r="T11" s="12">
        <v>15.6</v>
      </c>
    </row>
    <row r="12" spans="2:20" x14ac:dyDescent="0.25">
      <c r="C12" t="s">
        <v>76</v>
      </c>
      <c r="D12" s="10">
        <v>-280288</v>
      </c>
      <c r="E12" s="10">
        <v>315192</v>
      </c>
      <c r="F12" s="10">
        <v>-595480</v>
      </c>
      <c r="G12" s="12">
        <v>-188.9</v>
      </c>
      <c r="H12" s="10">
        <v>1832517</v>
      </c>
      <c r="I12" s="10">
        <v>394141</v>
      </c>
      <c r="J12" s="10">
        <v>1438376</v>
      </c>
      <c r="K12" s="12">
        <v>364.9</v>
      </c>
      <c r="L12" s="12"/>
      <c r="M12" s="10">
        <v>-16271</v>
      </c>
      <c r="N12" s="10">
        <v>16066</v>
      </c>
      <c r="O12" s="10">
        <v>-32337</v>
      </c>
      <c r="P12" s="12">
        <v>-201.3</v>
      </c>
      <c r="Q12" s="10">
        <v>108148</v>
      </c>
      <c r="R12" s="10">
        <v>20058</v>
      </c>
      <c r="S12" s="10">
        <v>88090</v>
      </c>
      <c r="T12" s="12">
        <v>439.2</v>
      </c>
    </row>
    <row r="13" spans="2:20" x14ac:dyDescent="0.25">
      <c r="C13" t="s">
        <v>77</v>
      </c>
      <c r="D13" s="10">
        <v>-388775</v>
      </c>
      <c r="E13" s="10">
        <v>-251127</v>
      </c>
      <c r="F13" s="10">
        <v>-137648</v>
      </c>
      <c r="G13" s="12">
        <v>54.8</v>
      </c>
      <c r="H13" s="10">
        <v>182029</v>
      </c>
      <c r="I13" s="10">
        <v>117829</v>
      </c>
      <c r="J13" s="10">
        <v>64200</v>
      </c>
      <c r="K13" s="12">
        <v>54.5</v>
      </c>
      <c r="L13" s="12"/>
      <c r="M13" s="10">
        <v>-22835</v>
      </c>
      <c r="N13" s="10">
        <v>-12870</v>
      </c>
      <c r="O13" s="10">
        <v>-9965</v>
      </c>
      <c r="P13" s="12">
        <v>77.400000000000006</v>
      </c>
      <c r="Q13" s="10">
        <v>9531</v>
      </c>
      <c r="R13" s="10">
        <v>5338</v>
      </c>
      <c r="S13" s="10">
        <v>4193</v>
      </c>
      <c r="T13" s="12">
        <v>78.599999999999994</v>
      </c>
    </row>
    <row r="14" spans="2:20" x14ac:dyDescent="0.25">
      <c r="C14" t="s">
        <v>78</v>
      </c>
      <c r="D14" s="10">
        <v>-1385</v>
      </c>
      <c r="E14" s="10">
        <v>-32000</v>
      </c>
      <c r="F14" s="10">
        <v>30615</v>
      </c>
      <c r="G14" s="12">
        <v>-95.7</v>
      </c>
      <c r="H14" s="10">
        <v>-49809</v>
      </c>
      <c r="I14" s="10">
        <v>-72156</v>
      </c>
      <c r="J14" s="10">
        <v>22347</v>
      </c>
      <c r="K14" s="12">
        <v>-31</v>
      </c>
      <c r="L14" s="12"/>
      <c r="M14" s="10">
        <v>-77</v>
      </c>
      <c r="N14" s="10">
        <v>-1634</v>
      </c>
      <c r="O14" s="10">
        <v>1557</v>
      </c>
      <c r="P14" s="12">
        <v>-95.3</v>
      </c>
      <c r="Q14" s="10">
        <v>-2779</v>
      </c>
      <c r="R14" s="10">
        <v>-3618</v>
      </c>
      <c r="S14" s="10">
        <v>839</v>
      </c>
      <c r="T14" s="12">
        <v>-23.2</v>
      </c>
    </row>
    <row r="15" spans="2:20" x14ac:dyDescent="0.25">
      <c r="C15" t="s">
        <v>79</v>
      </c>
      <c r="D15" s="10">
        <v>542835</v>
      </c>
      <c r="E15" s="10">
        <v>477894</v>
      </c>
      <c r="F15" s="10">
        <v>64941</v>
      </c>
      <c r="G15" s="12">
        <v>13.6</v>
      </c>
      <c r="H15" s="10">
        <v>2107135</v>
      </c>
      <c r="I15" s="10">
        <v>2091747</v>
      </c>
      <c r="J15" s="10">
        <v>15388</v>
      </c>
      <c r="K15" s="12">
        <v>0.7</v>
      </c>
      <c r="L15" s="12"/>
      <c r="M15" s="10">
        <v>30865</v>
      </c>
      <c r="N15" s="10">
        <v>24285</v>
      </c>
      <c r="O15" s="10">
        <v>6580</v>
      </c>
      <c r="P15" s="12">
        <v>27.1</v>
      </c>
      <c r="Q15" s="10">
        <v>118843</v>
      </c>
      <c r="R15" s="10">
        <v>103902</v>
      </c>
      <c r="S15" s="10">
        <v>14941</v>
      </c>
      <c r="T15" s="12">
        <v>14.4</v>
      </c>
    </row>
    <row r="16" spans="2:20" x14ac:dyDescent="0.25">
      <c r="C16" t="s">
        <v>80</v>
      </c>
      <c r="D16" s="10">
        <v>1596496</v>
      </c>
      <c r="E16" s="10">
        <v>997725</v>
      </c>
      <c r="F16" s="10">
        <v>598771</v>
      </c>
      <c r="G16" s="12">
        <v>60</v>
      </c>
      <c r="H16" s="10">
        <v>4107490</v>
      </c>
      <c r="I16" s="10">
        <v>1022663</v>
      </c>
      <c r="J16" s="10">
        <v>3084827</v>
      </c>
      <c r="K16" s="12">
        <v>301.60000000000002</v>
      </c>
      <c r="L16" s="12"/>
      <c r="M16" s="10">
        <v>91498</v>
      </c>
      <c r="N16" s="10">
        <v>50602</v>
      </c>
      <c r="O16" s="10">
        <v>40896</v>
      </c>
      <c r="P16" s="12">
        <v>80.8</v>
      </c>
      <c r="Q16" s="10">
        <v>232951</v>
      </c>
      <c r="R16" s="10">
        <v>51855</v>
      </c>
      <c r="S16" s="10">
        <v>181096</v>
      </c>
      <c r="T16" s="12">
        <v>349.2</v>
      </c>
    </row>
    <row r="17" spans="2:20" x14ac:dyDescent="0.25">
      <c r="C17" t="s">
        <v>81</v>
      </c>
      <c r="D17" s="10">
        <v>-1626781</v>
      </c>
      <c r="E17" s="10">
        <v>-2085727</v>
      </c>
      <c r="F17" s="10">
        <v>458946</v>
      </c>
      <c r="G17" s="12">
        <v>-22</v>
      </c>
      <c r="H17" s="10">
        <v>-2628485</v>
      </c>
      <c r="I17" s="10">
        <v>-3204408</v>
      </c>
      <c r="J17" s="10">
        <v>575923</v>
      </c>
      <c r="K17" s="12">
        <v>-18</v>
      </c>
      <c r="L17" s="12"/>
      <c r="M17" s="10">
        <v>-89461</v>
      </c>
      <c r="N17" s="10">
        <v>-105109</v>
      </c>
      <c r="O17" s="10">
        <v>15648</v>
      </c>
      <c r="P17" s="12">
        <v>-14.9</v>
      </c>
      <c r="Q17" s="10">
        <v>-143354</v>
      </c>
      <c r="R17" s="10">
        <v>-159171</v>
      </c>
      <c r="S17" s="10">
        <v>15817</v>
      </c>
      <c r="T17" s="12">
        <v>-9.9</v>
      </c>
    </row>
    <row r="18" spans="2:20" x14ac:dyDescent="0.25">
      <c r="C18" t="s">
        <v>82</v>
      </c>
      <c r="D18" s="10">
        <v>941025</v>
      </c>
      <c r="E18" s="10">
        <v>1019140</v>
      </c>
      <c r="F18" s="10">
        <v>-78115</v>
      </c>
      <c r="G18" s="12">
        <v>-7.7</v>
      </c>
      <c r="H18" s="10">
        <v>894277</v>
      </c>
      <c r="I18" s="10">
        <v>-2895303</v>
      </c>
      <c r="J18" s="10">
        <v>3789580</v>
      </c>
      <c r="K18" s="12">
        <v>-130.9</v>
      </c>
      <c r="L18" s="12"/>
      <c r="M18" s="10">
        <v>54207</v>
      </c>
      <c r="N18" s="10">
        <v>51871</v>
      </c>
      <c r="O18" s="10">
        <v>2336</v>
      </c>
      <c r="P18" s="12">
        <v>4.5</v>
      </c>
      <c r="Q18" s="10">
        <v>56435</v>
      </c>
      <c r="R18" s="10">
        <v>-140697</v>
      </c>
      <c r="S18" s="10">
        <v>197132</v>
      </c>
      <c r="T18" s="12">
        <v>-140.1</v>
      </c>
    </row>
    <row r="19" spans="2:20" x14ac:dyDescent="0.25">
      <c r="C19" t="s">
        <v>83</v>
      </c>
      <c r="D19" s="10">
        <v>1564616</v>
      </c>
      <c r="E19" s="10">
        <v>1323221</v>
      </c>
      <c r="F19" s="10">
        <v>241395</v>
      </c>
      <c r="G19" s="12">
        <v>18.2</v>
      </c>
      <c r="H19" s="10">
        <v>551314</v>
      </c>
      <c r="I19" s="10">
        <v>4345314</v>
      </c>
      <c r="J19" s="10">
        <v>-3794000</v>
      </c>
      <c r="K19" s="12">
        <v>-87.3</v>
      </c>
      <c r="L19" s="12"/>
      <c r="M19" s="10">
        <v>98076</v>
      </c>
      <c r="N19" s="10">
        <v>71687</v>
      </c>
      <c r="O19" s="10">
        <v>26389</v>
      </c>
      <c r="P19" s="12">
        <v>36.799999999999997</v>
      </c>
      <c r="Q19" s="10">
        <v>52203</v>
      </c>
      <c r="R19" s="10">
        <v>225808</v>
      </c>
      <c r="S19" s="10">
        <v>-173605</v>
      </c>
      <c r="T19" s="12">
        <v>-76.900000000000006</v>
      </c>
    </row>
    <row r="20" spans="2:20" x14ac:dyDescent="0.25">
      <c r="C20" t="s">
        <v>84</v>
      </c>
      <c r="D20" s="10">
        <v>-1637764</v>
      </c>
      <c r="E20" s="10">
        <v>-451949</v>
      </c>
      <c r="F20" s="10">
        <v>-1185815</v>
      </c>
      <c r="G20" s="12">
        <v>262.39999999999998</v>
      </c>
      <c r="H20" s="10">
        <v>-5481353</v>
      </c>
      <c r="I20" s="10">
        <v>-2350169</v>
      </c>
      <c r="J20" s="10">
        <v>-3131184</v>
      </c>
      <c r="K20" s="12">
        <v>133.19999999999999</v>
      </c>
      <c r="L20" s="12"/>
      <c r="M20" s="10">
        <v>-93734</v>
      </c>
      <c r="N20" s="10">
        <v>-22985</v>
      </c>
      <c r="O20" s="10">
        <v>-70749</v>
      </c>
      <c r="P20" s="12">
        <v>307.8</v>
      </c>
      <c r="Q20" s="10">
        <v>-305691</v>
      </c>
      <c r="R20" s="10">
        <v>-116335</v>
      </c>
      <c r="S20" s="10">
        <v>-189356</v>
      </c>
      <c r="T20" s="12">
        <v>162.80000000000001</v>
      </c>
    </row>
    <row r="21" spans="2:20" x14ac:dyDescent="0.25">
      <c r="C21" t="s">
        <v>85</v>
      </c>
      <c r="D21" s="10">
        <v>1065352</v>
      </c>
      <c r="E21" s="10">
        <v>898489</v>
      </c>
      <c r="F21" s="10">
        <v>166863</v>
      </c>
      <c r="G21" s="12">
        <v>18.600000000000001</v>
      </c>
      <c r="H21" s="10">
        <v>729213</v>
      </c>
      <c r="I21" s="10">
        <v>288554</v>
      </c>
      <c r="J21" s="10">
        <v>440659</v>
      </c>
      <c r="K21" s="12">
        <v>152.69999999999999</v>
      </c>
      <c r="L21" s="12"/>
      <c r="M21" s="10">
        <v>61290</v>
      </c>
      <c r="N21" s="10">
        <v>45905</v>
      </c>
      <c r="O21" s="10">
        <v>15385</v>
      </c>
      <c r="P21" s="12">
        <v>33.514867661474781</v>
      </c>
      <c r="Q21" s="10">
        <v>42431</v>
      </c>
      <c r="R21" s="10">
        <v>15691</v>
      </c>
      <c r="S21" s="10">
        <v>26740</v>
      </c>
      <c r="T21" s="12">
        <v>170.41616213115799</v>
      </c>
    </row>
    <row r="22" spans="2:20" x14ac:dyDescent="0.25">
      <c r="D22" s="10"/>
      <c r="E22" s="10"/>
      <c r="F22" s="10"/>
      <c r="G22" s="12"/>
      <c r="H22" s="10"/>
      <c r="I22" s="10"/>
      <c r="J22" s="10"/>
      <c r="K22" s="12"/>
      <c r="L22" s="12"/>
      <c r="M22" s="10"/>
      <c r="N22" s="10"/>
      <c r="O22" s="10"/>
      <c r="P22" s="12"/>
      <c r="Q22" s="10"/>
      <c r="R22" s="10"/>
      <c r="S22" s="10"/>
      <c r="T22" s="12"/>
    </row>
    <row r="23" spans="2:20" ht="15.75" thickBot="1" x14ac:dyDescent="0.3">
      <c r="B23" s="16" t="s">
        <v>86</v>
      </c>
      <c r="C23" s="17"/>
      <c r="D23" s="18">
        <v>3835728</v>
      </c>
      <c r="E23" s="18">
        <v>3567310</v>
      </c>
      <c r="F23" s="18">
        <v>268418</v>
      </c>
      <c r="G23" s="19">
        <v>7.5</v>
      </c>
      <c r="H23" s="18">
        <v>9432798</v>
      </c>
      <c r="I23" s="18">
        <v>9061640</v>
      </c>
      <c r="J23" s="18">
        <v>371158</v>
      </c>
      <c r="K23" s="19">
        <v>4.0999999999999996</v>
      </c>
      <c r="L23" s="19"/>
      <c r="M23" s="18">
        <v>230128</v>
      </c>
      <c r="N23" s="18">
        <v>186782</v>
      </c>
      <c r="O23" s="18">
        <v>43346</v>
      </c>
      <c r="P23" s="19">
        <v>23.2</v>
      </c>
      <c r="Q23" s="18">
        <v>568870</v>
      </c>
      <c r="R23" s="18">
        <v>464834</v>
      </c>
      <c r="S23" s="18">
        <v>104036</v>
      </c>
      <c r="T23" s="19">
        <v>22.4</v>
      </c>
    </row>
    <row r="24" spans="2:20" x14ac:dyDescent="0.25">
      <c r="B24" s="4"/>
      <c r="D24" s="20"/>
      <c r="E24" s="20"/>
      <c r="F24" s="20"/>
      <c r="G24" s="21"/>
      <c r="H24" s="20"/>
      <c r="I24" s="20"/>
      <c r="J24" s="20"/>
      <c r="K24" s="21"/>
      <c r="L24" s="21"/>
      <c r="M24" s="20"/>
      <c r="N24" s="20"/>
      <c r="O24" s="20"/>
      <c r="P24" s="21"/>
      <c r="Q24" s="20"/>
      <c r="R24" s="20"/>
      <c r="S24" s="20"/>
      <c r="T24" s="21"/>
    </row>
    <row r="25" spans="2:20" x14ac:dyDescent="0.25">
      <c r="B25" s="9" t="s">
        <v>87</v>
      </c>
      <c r="D25" s="10"/>
      <c r="E25" s="10"/>
      <c r="F25" s="10"/>
      <c r="G25" s="10"/>
      <c r="H25" s="10"/>
      <c r="I25" s="10"/>
      <c r="J25" s="10"/>
      <c r="K25" s="10"/>
      <c r="L25" s="10"/>
      <c r="M25" s="10"/>
      <c r="N25" s="10"/>
      <c r="O25" s="10"/>
      <c r="P25" s="10"/>
      <c r="Q25" s="10"/>
      <c r="R25" s="10"/>
      <c r="S25" s="10"/>
      <c r="T25" s="10"/>
    </row>
    <row r="26" spans="2:20" x14ac:dyDescent="0.25">
      <c r="C26" t="s">
        <v>118</v>
      </c>
      <c r="D26" s="10">
        <v>1386</v>
      </c>
      <c r="E26" s="10">
        <v>-2734</v>
      </c>
      <c r="F26" s="10">
        <v>4120</v>
      </c>
      <c r="G26" s="12">
        <v>-150.69999999999999</v>
      </c>
      <c r="H26" s="10">
        <v>-1918847</v>
      </c>
      <c r="I26" s="10">
        <v>0</v>
      </c>
      <c r="J26" s="10">
        <v>-1918847</v>
      </c>
      <c r="K26" s="12">
        <v>0</v>
      </c>
      <c r="L26" s="12"/>
      <c r="M26" s="10">
        <v>81</v>
      </c>
      <c r="N26" s="10">
        <v>-137</v>
      </c>
      <c r="O26" s="10">
        <v>218</v>
      </c>
      <c r="P26" s="12">
        <v>-159.1</v>
      </c>
      <c r="Q26" s="10">
        <v>-109352</v>
      </c>
      <c r="R26" s="10">
        <v>0</v>
      </c>
      <c r="S26" s="10">
        <v>-109352</v>
      </c>
      <c r="T26" s="12">
        <v>0</v>
      </c>
    </row>
    <row r="27" spans="2:20" x14ac:dyDescent="0.25">
      <c r="C27" t="s">
        <v>88</v>
      </c>
      <c r="D27" s="10">
        <v>136336</v>
      </c>
      <c r="E27" s="10">
        <v>70368</v>
      </c>
      <c r="F27" s="10">
        <v>65968</v>
      </c>
      <c r="G27" s="12">
        <v>93.7</v>
      </c>
      <c r="H27" s="10">
        <v>345220</v>
      </c>
      <c r="I27" s="10">
        <v>191158</v>
      </c>
      <c r="J27" s="10">
        <v>154062</v>
      </c>
      <c r="K27" s="12">
        <v>80.599999999999994</v>
      </c>
      <c r="L27" s="12"/>
      <c r="M27" s="10">
        <v>7792</v>
      </c>
      <c r="N27" s="10">
        <v>3575</v>
      </c>
      <c r="O27" s="10">
        <v>4217</v>
      </c>
      <c r="P27" s="12">
        <v>118</v>
      </c>
      <c r="Q27" s="10">
        <v>19601</v>
      </c>
      <c r="R27" s="10">
        <v>9540</v>
      </c>
      <c r="S27" s="10">
        <v>10061</v>
      </c>
      <c r="T27" s="12">
        <v>105.5</v>
      </c>
    </row>
    <row r="28" spans="2:20" x14ac:dyDescent="0.25">
      <c r="C28" t="s">
        <v>89</v>
      </c>
      <c r="D28" s="10">
        <v>-52620</v>
      </c>
      <c r="E28" s="10">
        <v>-224354</v>
      </c>
      <c r="F28" s="10">
        <v>171734</v>
      </c>
      <c r="G28" s="12">
        <v>-76.5</v>
      </c>
      <c r="H28" s="10">
        <v>-111783</v>
      </c>
      <c r="I28" s="10">
        <v>-394149</v>
      </c>
      <c r="J28" s="10">
        <v>282366</v>
      </c>
      <c r="K28" s="12">
        <v>-71.599999999999994</v>
      </c>
      <c r="L28" s="12"/>
      <c r="M28" s="10">
        <v>-2990</v>
      </c>
      <c r="N28" s="10">
        <v>-11410</v>
      </c>
      <c r="O28" s="10">
        <v>8420</v>
      </c>
      <c r="P28" s="12">
        <v>-73.8</v>
      </c>
      <c r="Q28" s="10">
        <v>-6312</v>
      </c>
      <c r="R28" s="10">
        <v>-19809</v>
      </c>
      <c r="S28" s="10">
        <v>13497</v>
      </c>
      <c r="T28" s="12">
        <v>-68.099999999999994</v>
      </c>
    </row>
    <row r="29" spans="2:20" x14ac:dyDescent="0.25">
      <c r="C29" t="s">
        <v>90</v>
      </c>
      <c r="D29" s="10">
        <v>-1501082</v>
      </c>
      <c r="E29" s="10">
        <v>-1502625</v>
      </c>
      <c r="F29" s="10">
        <v>1543</v>
      </c>
      <c r="G29" s="12">
        <v>-0.1</v>
      </c>
      <c r="H29" s="10">
        <v>-3980859</v>
      </c>
      <c r="I29" s="10">
        <v>-4768519</v>
      </c>
      <c r="J29" s="10">
        <v>787660</v>
      </c>
      <c r="K29" s="12">
        <v>-16.5</v>
      </c>
      <c r="L29" s="12"/>
      <c r="M29" s="10">
        <v>-86008</v>
      </c>
      <c r="N29" s="10">
        <v>-76448</v>
      </c>
      <c r="O29" s="10">
        <v>-9560</v>
      </c>
      <c r="P29" s="12">
        <v>12.5</v>
      </c>
      <c r="Q29" s="10">
        <v>-226353</v>
      </c>
      <c r="R29" s="10">
        <v>-233353</v>
      </c>
      <c r="S29" s="10">
        <v>7000</v>
      </c>
      <c r="T29" s="12">
        <v>-3</v>
      </c>
    </row>
    <row r="30" spans="2:20" x14ac:dyDescent="0.25">
      <c r="C30" t="s">
        <v>91</v>
      </c>
      <c r="D30" s="10">
        <v>176362</v>
      </c>
      <c r="E30" s="10">
        <v>32000</v>
      </c>
      <c r="F30" s="10">
        <v>144362</v>
      </c>
      <c r="G30" s="12">
        <v>451.1</v>
      </c>
      <c r="H30" s="10">
        <v>224786</v>
      </c>
      <c r="I30" s="10">
        <v>166406</v>
      </c>
      <c r="J30" s="10">
        <v>58380</v>
      </c>
      <c r="K30" s="12">
        <v>35.1</v>
      </c>
      <c r="L30" s="12"/>
      <c r="M30" s="10">
        <v>10239</v>
      </c>
      <c r="N30" s="10">
        <v>1634</v>
      </c>
      <c r="O30" s="10">
        <v>8605</v>
      </c>
      <c r="P30" s="12">
        <v>526.6</v>
      </c>
      <c r="Q30" s="10">
        <v>12941</v>
      </c>
      <c r="R30" s="10">
        <v>3618</v>
      </c>
      <c r="S30" s="10">
        <v>9323</v>
      </c>
      <c r="T30" s="12">
        <v>257.7</v>
      </c>
    </row>
    <row r="31" spans="2:20" x14ac:dyDescent="0.25">
      <c r="C31" t="s">
        <v>92</v>
      </c>
      <c r="D31" s="10">
        <v>-50329</v>
      </c>
      <c r="E31" s="10">
        <v>-16706</v>
      </c>
      <c r="F31" s="10">
        <v>-33623</v>
      </c>
      <c r="G31" s="12">
        <v>201.3</v>
      </c>
      <c r="H31" s="10">
        <v>-43829</v>
      </c>
      <c r="I31" s="10">
        <v>2794</v>
      </c>
      <c r="J31" s="10">
        <v>-46623</v>
      </c>
      <c r="K31" s="12">
        <v>-1668.7</v>
      </c>
      <c r="L31" s="12"/>
      <c r="M31" s="10">
        <v>-2923</v>
      </c>
      <c r="N31" s="10">
        <v>-854</v>
      </c>
      <c r="O31" s="10">
        <v>-2069</v>
      </c>
      <c r="P31" s="12">
        <v>242.3</v>
      </c>
      <c r="Q31" s="10">
        <v>-2540</v>
      </c>
      <c r="R31" s="10">
        <v>102</v>
      </c>
      <c r="S31" s="10">
        <v>-2642</v>
      </c>
      <c r="T31" s="12">
        <v>-2590.1999999999998</v>
      </c>
    </row>
    <row r="32" spans="2:20" x14ac:dyDescent="0.25">
      <c r="D32" s="10"/>
      <c r="E32" s="10"/>
      <c r="F32" s="10"/>
      <c r="G32" s="12"/>
      <c r="H32" s="10"/>
      <c r="I32" s="10"/>
      <c r="J32" s="10"/>
      <c r="K32" s="12"/>
      <c r="L32" s="12"/>
      <c r="M32" s="10"/>
      <c r="N32" s="10"/>
      <c r="O32" s="10"/>
      <c r="P32" s="12"/>
      <c r="Q32" s="10"/>
      <c r="R32" s="10"/>
      <c r="S32" s="10"/>
      <c r="T32" s="12"/>
    </row>
    <row r="33" spans="2:20" ht="15.75" thickBot="1" x14ac:dyDescent="0.3">
      <c r="B33" s="16" t="s">
        <v>93</v>
      </c>
      <c r="C33" s="17"/>
      <c r="D33" s="18">
        <v>-1289947</v>
      </c>
      <c r="E33" s="18">
        <v>-1644051</v>
      </c>
      <c r="F33" s="18">
        <v>354104</v>
      </c>
      <c r="G33" s="19">
        <v>-21.5</v>
      </c>
      <c r="H33" s="18">
        <v>-5485312</v>
      </c>
      <c r="I33" s="18">
        <v>-4802310</v>
      </c>
      <c r="J33" s="18">
        <v>-683002</v>
      </c>
      <c r="K33" s="19">
        <v>14.2</v>
      </c>
      <c r="L33" s="19"/>
      <c r="M33" s="18">
        <v>-73809</v>
      </c>
      <c r="N33" s="18">
        <v>-83640</v>
      </c>
      <c r="O33" s="18">
        <v>9831</v>
      </c>
      <c r="P33" s="19">
        <v>-11.8</v>
      </c>
      <c r="Q33" s="18">
        <v>-312015</v>
      </c>
      <c r="R33" s="18">
        <v>-239902</v>
      </c>
      <c r="S33" s="18">
        <v>-72113</v>
      </c>
      <c r="T33" s="19">
        <v>30.1</v>
      </c>
    </row>
    <row r="34" spans="2:20" x14ac:dyDescent="0.25">
      <c r="D34" s="10"/>
      <c r="E34" s="10"/>
      <c r="F34" s="10"/>
      <c r="G34" s="10"/>
      <c r="H34" s="10"/>
      <c r="I34" s="10"/>
      <c r="J34" s="10"/>
      <c r="K34" s="10"/>
      <c r="L34" s="10"/>
      <c r="M34" s="10"/>
      <c r="N34" s="10"/>
      <c r="O34" s="10"/>
      <c r="P34" s="10"/>
      <c r="Q34" s="10"/>
      <c r="R34" s="10"/>
      <c r="S34" s="10"/>
      <c r="T34" s="10"/>
    </row>
    <row r="35" spans="2:20" x14ac:dyDescent="0.25">
      <c r="B35" s="9" t="s">
        <v>94</v>
      </c>
      <c r="C35" s="11"/>
      <c r="D35" s="10"/>
      <c r="E35" s="10"/>
      <c r="F35" s="10"/>
      <c r="G35" s="10"/>
      <c r="H35" s="10"/>
      <c r="I35" s="10"/>
      <c r="J35" s="10"/>
      <c r="K35" s="10"/>
      <c r="L35" s="10"/>
      <c r="M35" s="10"/>
      <c r="N35" s="10"/>
      <c r="O35" s="10"/>
      <c r="P35" s="10"/>
      <c r="Q35" s="10"/>
      <c r="R35" s="10"/>
      <c r="S35" s="10"/>
      <c r="T35" s="10"/>
    </row>
    <row r="36" spans="2:20" x14ac:dyDescent="0.25">
      <c r="C36" t="s">
        <v>95</v>
      </c>
      <c r="D36" s="10">
        <v>1035548</v>
      </c>
      <c r="E36" s="10">
        <v>0</v>
      </c>
      <c r="F36" s="10">
        <v>1035548</v>
      </c>
      <c r="G36" s="12">
        <v>0</v>
      </c>
      <c r="H36" s="10">
        <v>9896337</v>
      </c>
      <c r="I36" s="10">
        <v>0</v>
      </c>
      <c r="J36" s="10">
        <v>9896337</v>
      </c>
      <c r="K36" s="12">
        <v>0</v>
      </c>
      <c r="L36" s="12"/>
      <c r="M36" s="10">
        <v>57644</v>
      </c>
      <c r="N36" s="10">
        <v>0</v>
      </c>
      <c r="O36" s="10">
        <v>57644</v>
      </c>
      <c r="P36" s="12">
        <v>0</v>
      </c>
      <c r="Q36" s="10">
        <v>556121</v>
      </c>
      <c r="R36" s="10">
        <v>0</v>
      </c>
      <c r="S36" s="10">
        <v>556121</v>
      </c>
      <c r="T36" s="12">
        <v>0</v>
      </c>
    </row>
    <row r="37" spans="2:20" x14ac:dyDescent="0.25">
      <c r="C37" t="s">
        <v>96</v>
      </c>
      <c r="D37" s="10">
        <v>-1052009</v>
      </c>
      <c r="E37" s="10">
        <v>-3464</v>
      </c>
      <c r="F37" s="10">
        <v>-1048545</v>
      </c>
      <c r="G37" s="12">
        <v>30269.8</v>
      </c>
      <c r="H37" s="10">
        <v>-8446086</v>
      </c>
      <c r="I37" s="10">
        <v>-8698</v>
      </c>
      <c r="J37" s="10">
        <v>-8437388</v>
      </c>
      <c r="K37" s="12">
        <v>97003.8</v>
      </c>
      <c r="L37" s="12"/>
      <c r="M37" s="10">
        <v>-61460</v>
      </c>
      <c r="N37" s="10">
        <v>-173</v>
      </c>
      <c r="O37" s="10">
        <v>-61287</v>
      </c>
      <c r="P37" s="12">
        <v>35426</v>
      </c>
      <c r="Q37" s="10">
        <v>-485879</v>
      </c>
      <c r="R37" s="10">
        <v>-432</v>
      </c>
      <c r="S37" s="10">
        <v>-485447</v>
      </c>
      <c r="T37" s="12">
        <v>112372</v>
      </c>
    </row>
    <row r="38" spans="2:20" x14ac:dyDescent="0.25">
      <c r="C38" t="s">
        <v>97</v>
      </c>
      <c r="D38" s="10">
        <v>-204185</v>
      </c>
      <c r="E38" s="10">
        <v>-191546</v>
      </c>
      <c r="F38" s="10">
        <v>-12639</v>
      </c>
      <c r="G38" s="12">
        <v>6.6</v>
      </c>
      <c r="H38" s="10">
        <v>-719791</v>
      </c>
      <c r="I38" s="10">
        <v>-732361</v>
      </c>
      <c r="J38" s="10">
        <v>12570</v>
      </c>
      <c r="K38" s="12">
        <v>-1.7</v>
      </c>
      <c r="L38" s="12"/>
      <c r="M38" s="10">
        <v>-11635</v>
      </c>
      <c r="N38" s="10">
        <v>-9729</v>
      </c>
      <c r="O38" s="10">
        <v>-1906</v>
      </c>
      <c r="P38" s="12">
        <v>19.600000000000001</v>
      </c>
      <c r="Q38" s="10">
        <v>-40629</v>
      </c>
      <c r="R38" s="10">
        <v>-36414</v>
      </c>
      <c r="S38" s="10">
        <v>-4215</v>
      </c>
      <c r="T38" s="12">
        <v>11.6</v>
      </c>
    </row>
    <row r="39" spans="2:20" x14ac:dyDescent="0.25">
      <c r="C39" t="s">
        <v>16</v>
      </c>
      <c r="D39" s="10">
        <v>-803931</v>
      </c>
      <c r="E39" s="10">
        <v>-503600</v>
      </c>
      <c r="F39" s="10">
        <v>-300331</v>
      </c>
      <c r="G39" s="12">
        <v>59.6</v>
      </c>
      <c r="H39" s="10">
        <v>-2978231</v>
      </c>
      <c r="I39" s="10">
        <v>-1050280</v>
      </c>
      <c r="J39" s="10">
        <v>-1927951</v>
      </c>
      <c r="K39" s="12">
        <v>183.6</v>
      </c>
      <c r="L39" s="12"/>
      <c r="M39" s="10">
        <v>-45397</v>
      </c>
      <c r="N39" s="10">
        <v>-25445</v>
      </c>
      <c r="O39" s="10">
        <v>-19952</v>
      </c>
      <c r="P39" s="12">
        <v>78.400000000000006</v>
      </c>
      <c r="Q39" s="10">
        <v>-168763</v>
      </c>
      <c r="R39" s="10">
        <v>-52611</v>
      </c>
      <c r="S39" s="10">
        <v>-116152</v>
      </c>
      <c r="T39" s="12">
        <v>220.8</v>
      </c>
    </row>
    <row r="40" spans="2:20" x14ac:dyDescent="0.25">
      <c r="C40" t="s">
        <v>98</v>
      </c>
      <c r="D40" s="10">
        <v>-625785</v>
      </c>
      <c r="E40" s="10">
        <v>-548466</v>
      </c>
      <c r="F40" s="10">
        <v>-77319</v>
      </c>
      <c r="G40" s="12">
        <v>14.1</v>
      </c>
      <c r="H40" s="10">
        <v>-2296165</v>
      </c>
      <c r="I40" s="10">
        <v>-2220814</v>
      </c>
      <c r="J40" s="10">
        <v>-75351</v>
      </c>
      <c r="K40" s="12">
        <v>3.4</v>
      </c>
      <c r="L40" s="12"/>
      <c r="M40" s="10">
        <v>-35752</v>
      </c>
      <c r="N40" s="10">
        <v>-28067</v>
      </c>
      <c r="O40" s="10">
        <v>-7685</v>
      </c>
      <c r="P40" s="12">
        <v>27.4</v>
      </c>
      <c r="Q40" s="10">
        <v>-128457</v>
      </c>
      <c r="R40" s="10">
        <v>-110570</v>
      </c>
      <c r="S40" s="10">
        <v>-17887</v>
      </c>
      <c r="T40" s="12">
        <v>16.2</v>
      </c>
    </row>
    <row r="41" spans="2:20" x14ac:dyDescent="0.25">
      <c r="C41" t="s">
        <v>99</v>
      </c>
      <c r="D41" s="10">
        <v>0</v>
      </c>
      <c r="E41" s="10">
        <v>-1477162</v>
      </c>
      <c r="F41" s="10">
        <v>1477162</v>
      </c>
      <c r="G41" s="12">
        <v>-100</v>
      </c>
      <c r="H41" s="10">
        <v>-1363238</v>
      </c>
      <c r="I41" s="10">
        <v>-3049740</v>
      </c>
      <c r="J41" s="10">
        <v>1686502</v>
      </c>
      <c r="K41" s="12">
        <v>-55.3</v>
      </c>
      <c r="L41" s="12"/>
      <c r="M41" s="10">
        <v>0</v>
      </c>
      <c r="N41" s="10">
        <v>-75485</v>
      </c>
      <c r="O41" s="10">
        <v>75485</v>
      </c>
      <c r="P41" s="12">
        <v>-100</v>
      </c>
      <c r="Q41" s="10">
        <v>-75392</v>
      </c>
      <c r="R41" s="10">
        <v>-151820</v>
      </c>
      <c r="S41" s="10">
        <v>76428</v>
      </c>
      <c r="T41" s="12">
        <v>-50.3</v>
      </c>
    </row>
    <row r="42" spans="2:20" x14ac:dyDescent="0.25">
      <c r="D42" s="10"/>
      <c r="E42" s="10"/>
      <c r="F42" s="10"/>
      <c r="G42" s="12"/>
      <c r="H42" s="10"/>
      <c r="I42" s="10"/>
      <c r="J42" s="10"/>
      <c r="K42" s="12"/>
      <c r="L42" s="12"/>
      <c r="M42" s="10"/>
      <c r="N42" s="10"/>
      <c r="O42" s="10"/>
      <c r="P42" s="12"/>
      <c r="Q42" s="10"/>
      <c r="R42" s="10"/>
      <c r="S42" s="10"/>
      <c r="T42" s="12"/>
    </row>
    <row r="43" spans="2:20" ht="15.75" thickBot="1" x14ac:dyDescent="0.3">
      <c r="B43" s="16" t="s">
        <v>100</v>
      </c>
      <c r="C43" s="17"/>
      <c r="D43" s="18">
        <v>-1650362</v>
      </c>
      <c r="E43" s="18">
        <v>-2724238</v>
      </c>
      <c r="F43" s="18">
        <v>1073876</v>
      </c>
      <c r="G43" s="19">
        <v>-39.4</v>
      </c>
      <c r="H43" s="18">
        <v>-5907174</v>
      </c>
      <c r="I43" s="18">
        <v>-7061893</v>
      </c>
      <c r="J43" s="18">
        <v>1154719</v>
      </c>
      <c r="K43" s="19">
        <v>-16.399999999999999</v>
      </c>
      <c r="L43" s="19"/>
      <c r="M43" s="18">
        <v>-96600</v>
      </c>
      <c r="N43" s="18">
        <v>-138899</v>
      </c>
      <c r="O43" s="18">
        <v>42299</v>
      </c>
      <c r="P43" s="19">
        <v>-30.5</v>
      </c>
      <c r="Q43" s="18">
        <v>-342999</v>
      </c>
      <c r="R43" s="18">
        <v>-351847</v>
      </c>
      <c r="S43" s="18">
        <v>8848</v>
      </c>
      <c r="T43" s="19">
        <v>-2.5</v>
      </c>
    </row>
    <row r="44" spans="2:20" ht="15.75" thickBot="1" x14ac:dyDescent="0.3">
      <c r="D44" s="10"/>
      <c r="E44" s="10"/>
      <c r="F44" s="10"/>
      <c r="G44" s="10"/>
      <c r="H44" s="10"/>
      <c r="I44" s="10"/>
      <c r="J44" s="10"/>
      <c r="K44" s="10"/>
      <c r="L44" s="10"/>
      <c r="M44" s="10"/>
      <c r="N44" s="10"/>
      <c r="O44" s="10"/>
      <c r="P44" s="10"/>
      <c r="Q44" s="10"/>
      <c r="R44" s="10"/>
      <c r="S44" s="10"/>
      <c r="T44" s="10"/>
    </row>
    <row r="45" spans="2:20" ht="15.75" thickBot="1" x14ac:dyDescent="0.3">
      <c r="B45" s="13" t="s">
        <v>101</v>
      </c>
      <c r="C45" s="13"/>
      <c r="D45" s="14">
        <v>895419</v>
      </c>
      <c r="E45" s="14">
        <v>-800979</v>
      </c>
      <c r="F45" s="14">
        <v>1696398</v>
      </c>
      <c r="G45" s="15">
        <v>-211.8</v>
      </c>
      <c r="H45" s="14">
        <v>-1959688</v>
      </c>
      <c r="I45" s="14">
        <v>-2802564</v>
      </c>
      <c r="J45" s="14">
        <v>842876</v>
      </c>
      <c r="K45" s="15">
        <v>-30.1</v>
      </c>
      <c r="L45" s="15"/>
      <c r="M45" s="14">
        <v>59719</v>
      </c>
      <c r="N45" s="14">
        <v>-35757</v>
      </c>
      <c r="O45" s="14">
        <v>95476</v>
      </c>
      <c r="P45" s="15">
        <v>-267</v>
      </c>
      <c r="Q45" s="14">
        <v>-86144</v>
      </c>
      <c r="R45" s="14">
        <v>-126915</v>
      </c>
      <c r="S45" s="14">
        <v>40771</v>
      </c>
      <c r="T45" s="15">
        <v>-32.1</v>
      </c>
    </row>
    <row r="46" spans="2:20" x14ac:dyDescent="0.25">
      <c r="C46" t="s">
        <v>102</v>
      </c>
      <c r="D46" s="10">
        <v>-57123</v>
      </c>
      <c r="E46" s="10">
        <v>-178278</v>
      </c>
      <c r="F46" s="10">
        <v>121155</v>
      </c>
      <c r="G46" s="12">
        <v>-68</v>
      </c>
      <c r="H46" s="10">
        <v>-686190</v>
      </c>
      <c r="I46" s="10">
        <v>-845149</v>
      </c>
      <c r="J46" s="10">
        <v>158959</v>
      </c>
      <c r="K46" s="12">
        <v>-18.8</v>
      </c>
      <c r="L46" s="12"/>
      <c r="M46" s="10">
        <v>13621</v>
      </c>
      <c r="N46" s="10">
        <v>19257</v>
      </c>
      <c r="O46" s="10">
        <v>-5636</v>
      </c>
      <c r="P46" s="12">
        <v>-29.3</v>
      </c>
      <c r="Q46" s="10">
        <v>29187</v>
      </c>
      <c r="R46" s="10">
        <v>-9799</v>
      </c>
      <c r="S46" s="10">
        <v>38986</v>
      </c>
      <c r="T46" s="12">
        <v>-397.9</v>
      </c>
    </row>
    <row r="47" spans="2:20" ht="15.75" thickBot="1" x14ac:dyDescent="0.3">
      <c r="C47" t="s">
        <v>103</v>
      </c>
      <c r="D47" s="10">
        <v>9724319</v>
      </c>
      <c r="E47" s="10">
        <v>14187750</v>
      </c>
      <c r="F47" s="10">
        <v>-4463431</v>
      </c>
      <c r="G47" s="12">
        <v>-31.5</v>
      </c>
      <c r="H47" s="10">
        <v>13208493</v>
      </c>
      <c r="I47" s="10">
        <v>16856206</v>
      </c>
      <c r="J47" s="10">
        <v>-3647713</v>
      </c>
      <c r="K47" s="12">
        <v>-21.6</v>
      </c>
      <c r="L47" s="12"/>
      <c r="M47" s="10">
        <v>551907</v>
      </c>
      <c r="N47" s="10">
        <v>698704</v>
      </c>
      <c r="O47" s="10">
        <v>-146797</v>
      </c>
      <c r="P47" s="12">
        <v>-21</v>
      </c>
      <c r="Q47" s="10">
        <v>682204</v>
      </c>
      <c r="R47" s="10">
        <v>818918</v>
      </c>
      <c r="S47" s="10">
        <v>-136714</v>
      </c>
      <c r="T47" s="12">
        <v>-16.7</v>
      </c>
    </row>
    <row r="48" spans="2:20" ht="15.75" thickBot="1" x14ac:dyDescent="0.3">
      <c r="B48" s="38" t="s">
        <v>104</v>
      </c>
      <c r="C48" s="38"/>
      <c r="D48" s="39">
        <v>10562615</v>
      </c>
      <c r="E48" s="39">
        <v>13208493</v>
      </c>
      <c r="F48" s="39">
        <v>-2645878</v>
      </c>
      <c r="G48" s="40">
        <v>-20</v>
      </c>
      <c r="H48" s="39">
        <v>10562615</v>
      </c>
      <c r="I48" s="39">
        <v>13208493</v>
      </c>
      <c r="J48" s="39">
        <v>-2645878</v>
      </c>
      <c r="K48" s="40">
        <v>-20</v>
      </c>
      <c r="L48" s="40"/>
      <c r="M48" s="39">
        <v>625247</v>
      </c>
      <c r="N48" s="39">
        <v>682204</v>
      </c>
      <c r="O48" s="39">
        <v>-56957</v>
      </c>
      <c r="P48" s="40">
        <v>-8.3000000000000007</v>
      </c>
      <c r="Q48" s="39">
        <v>625247</v>
      </c>
      <c r="R48" s="39">
        <v>682204</v>
      </c>
      <c r="S48" s="39">
        <v>-56957</v>
      </c>
      <c r="T48" s="40">
        <v>-8.3000000000000007</v>
      </c>
    </row>
    <row r="49" spans="2:14" x14ac:dyDescent="0.25">
      <c r="B49" s="23"/>
      <c r="C49" s="24"/>
    </row>
    <row r="50" spans="2:14" ht="29.25" customHeight="1" x14ac:dyDescent="0.25">
      <c r="B50" s="45" t="s">
        <v>72</v>
      </c>
      <c r="C50" s="45"/>
      <c r="D50" s="45"/>
      <c r="E50" s="45"/>
      <c r="F50" s="45"/>
      <c r="G50" s="45"/>
      <c r="H50" s="45"/>
      <c r="I50" s="45"/>
      <c r="J50" s="45"/>
      <c r="K50" s="45"/>
      <c r="L50" s="45"/>
      <c r="M50" s="45"/>
      <c r="N50" s="45"/>
    </row>
    <row r="51" spans="2:14" ht="5.0999999999999996" customHeight="1" x14ac:dyDescent="0.25"/>
    <row r="52" spans="2:14" x14ac:dyDescent="0.25">
      <c r="B52" s="23"/>
      <c r="C52" s="24"/>
    </row>
    <row r="53" spans="2:14" hidden="1" x14ac:dyDescent="0.25"/>
    <row r="54" spans="2:14" hidden="1" x14ac:dyDescent="0.25"/>
    <row r="55" spans="2:14" hidden="1" x14ac:dyDescent="0.25"/>
    <row r="56" spans="2:14" hidden="1" x14ac:dyDescent="0.25"/>
    <row r="57" spans="2:14" hidden="1" x14ac:dyDescent="0.25"/>
    <row r="58" spans="2:14" hidden="1" x14ac:dyDescent="0.25"/>
    <row r="59" spans="2:14" hidden="1" x14ac:dyDescent="0.25"/>
    <row r="60" spans="2:14" hidden="1" x14ac:dyDescent="0.25"/>
    <row r="61" spans="2:14" hidden="1" x14ac:dyDescent="0.25"/>
    <row r="62" spans="2:14" hidden="1" x14ac:dyDescent="0.25"/>
    <row r="63" spans="2:14" hidden="1" x14ac:dyDescent="0.25"/>
    <row r="64" spans="2:1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sheetData>
  <mergeCells count="5">
    <mergeCell ref="S7:T7"/>
    <mergeCell ref="B50:N50"/>
    <mergeCell ref="J7:K7"/>
    <mergeCell ref="D7:I7"/>
    <mergeCell ref="M7:R7"/>
  </mergeCells>
  <pageMargins left="0.7" right="0.7" top="0.75" bottom="0.75" header="0.3" footer="0.3"/>
  <pageSetup scale="75"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f88a23-0111-4a71-b35c-fdfc3e161c5b">
      <Terms xmlns="http://schemas.microsoft.com/office/infopath/2007/PartnerControls"/>
    </lcf76f155ced4ddcb4097134ff3c332f>
    <TaxCatchAll xmlns="3dc4325e-5098-4708-b002-ecde2798cc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843CA087D10F941B712004408200782" ma:contentTypeVersion="18" ma:contentTypeDescription="Crear nuevo documento." ma:contentTypeScope="" ma:versionID="75144b24b5ac4c2779cab33ecf6d4017">
  <xsd:schema xmlns:xsd="http://www.w3.org/2001/XMLSchema" xmlns:xs="http://www.w3.org/2001/XMLSchema" xmlns:p="http://schemas.microsoft.com/office/2006/metadata/properties" xmlns:ns2="79f88a23-0111-4a71-b35c-fdfc3e161c5b" xmlns:ns3="3dc4325e-5098-4708-b002-ecde2798cc03" targetNamespace="http://schemas.microsoft.com/office/2006/metadata/properties" ma:root="true" ma:fieldsID="13bbaa86adf5137b7a67e336b403574b" ns2:_="" ns3:_="">
    <xsd:import namespace="79f88a23-0111-4a71-b35c-fdfc3e161c5b"/>
    <xsd:import namespace="3dc4325e-5098-4708-b002-ecde2798cc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f88a23-0111-4a71-b35c-fdfc3e161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a47e9d4-1227-44e0-95dc-0485e952077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c4325e-5098-4708-b002-ecde2798cc0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a7804a03-d4ce-4c8f-bafa-7505358cc54b}" ma:internalName="TaxCatchAll" ma:showField="CatchAllData" ma:web="3dc4325e-5098-4708-b002-ecde2798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AD2DC-4B9A-4AD9-B751-8A37B25A1E5A}">
  <ds:schemaRefs>
    <ds:schemaRef ds:uri="http://schemas.microsoft.com/office/2006/metadata/properties"/>
    <ds:schemaRef ds:uri="http://schemas.microsoft.com/office/infopath/2007/PartnerControls"/>
    <ds:schemaRef ds:uri="79f88a23-0111-4a71-b35c-fdfc3e161c5b"/>
    <ds:schemaRef ds:uri="3dc4325e-5098-4708-b002-ecde2798cc03"/>
  </ds:schemaRefs>
</ds:datastoreItem>
</file>

<file path=customXml/itemProps2.xml><?xml version="1.0" encoding="utf-8"?>
<ds:datastoreItem xmlns:ds="http://schemas.openxmlformats.org/officeDocument/2006/customXml" ds:itemID="{CDF4AA57-DC6C-470F-B2E9-336DBF8C57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f88a23-0111-4a71-b35c-fdfc3e161c5b"/>
    <ds:schemaRef ds:uri="3dc4325e-5098-4708-b002-ecde2798c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EE0DBD-0E82-41FE-BBEE-CC2294E9E7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ING</vt:lpstr>
      <vt:lpstr>ER Trim ING</vt:lpstr>
      <vt:lpstr>FE Trim ING</vt:lpstr>
      <vt:lpstr>'BG Trim ING'!Print_Area</vt:lpstr>
      <vt:lpstr>'ER Trim ING'!Print_Area</vt:lpstr>
      <vt:lpstr>'FE Trim 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Lee, Raquel</dc:creator>
  <cp:lastModifiedBy>Irigoyen Varela, Mariana</cp:lastModifiedBy>
  <dcterms:created xsi:type="dcterms:W3CDTF">2023-10-24T19:24:29Z</dcterms:created>
  <dcterms:modified xsi:type="dcterms:W3CDTF">2024-02-20T20:41:04Z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8e5190-04f9-4441-aec9-827407247a1c_Enabled">
    <vt:lpwstr>true</vt:lpwstr>
  </property>
  <property fmtid="{D5CDD505-2E9C-101B-9397-08002B2CF9AE}" pid="3" name="MSIP_Label_608e5190-04f9-4441-aec9-827407247a1c_SetDate">
    <vt:lpwstr>2023-10-24T19:24:47Z</vt:lpwstr>
  </property>
  <property fmtid="{D5CDD505-2E9C-101B-9397-08002B2CF9AE}" pid="4" name="MSIP_Label_608e5190-04f9-4441-aec9-827407247a1c_Method">
    <vt:lpwstr>Standard</vt:lpwstr>
  </property>
  <property fmtid="{D5CDD505-2E9C-101B-9397-08002B2CF9AE}" pid="5" name="MSIP_Label_608e5190-04f9-4441-aec9-827407247a1c_Name">
    <vt:lpwstr>Confidential_Sigma</vt:lpwstr>
  </property>
  <property fmtid="{D5CDD505-2E9C-101B-9397-08002B2CF9AE}" pid="6" name="MSIP_Label_608e5190-04f9-4441-aec9-827407247a1c_SiteId">
    <vt:lpwstr>3205c38a-2aa0-4681-8dc0-61687b1d331b</vt:lpwstr>
  </property>
  <property fmtid="{D5CDD505-2E9C-101B-9397-08002B2CF9AE}" pid="7" name="MSIP_Label_608e5190-04f9-4441-aec9-827407247a1c_ActionId">
    <vt:lpwstr>3ddcc0fe-5b23-49f4-be58-a51426b709e7</vt:lpwstr>
  </property>
  <property fmtid="{D5CDD505-2E9C-101B-9397-08002B2CF9AE}" pid="8" name="MSIP_Label_608e5190-04f9-4441-aec9-827407247a1c_ContentBits">
    <vt:lpwstr>2</vt:lpwstr>
  </property>
  <property fmtid="{D5CDD505-2E9C-101B-9397-08002B2CF9AE}" pid="9" name="ContentTypeId">
    <vt:lpwstr>0x010100F843CA087D10F941B712004408200782</vt:lpwstr>
  </property>
  <property fmtid="{D5CDD505-2E9C-101B-9397-08002B2CF9AE}" pid="10" name="MediaServiceImageTags">
    <vt:lpwstr/>
  </property>
</Properties>
</file>